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829" activeTab="15"/>
  </bookViews>
  <sheets>
    <sheet name="Kapaku" sheetId="26" r:id="rId1"/>
    <sheet name="Permbajtja" sheetId="24" r:id="rId2"/>
    <sheet name="Tab_1" sheetId="11" r:id="rId3"/>
    <sheet name="Tab_2" sheetId="12" r:id="rId4"/>
    <sheet name="Tab_3" sheetId="4" r:id="rId5"/>
    <sheet name="Tab_4" sheetId="5" r:id="rId6"/>
    <sheet name="Tab_5" sheetId="6" r:id="rId7"/>
    <sheet name="Tab_6" sheetId="9" r:id="rId8"/>
    <sheet name="Tab_8" sheetId="13" r:id="rId9"/>
    <sheet name="Tab_9" sheetId="14" r:id="rId10"/>
    <sheet name="Tab_10" sheetId="16" r:id="rId11"/>
    <sheet name="Tab_11" sheetId="15" r:id="rId12"/>
    <sheet name="Tab_13" sheetId="18" r:id="rId13"/>
    <sheet name="Tab_14" sheetId="19" r:id="rId14"/>
    <sheet name="Tab_15" sheetId="23" r:id="rId15"/>
    <sheet name="Tab_16" sheetId="21" r:id="rId16"/>
    <sheet name="Tab_17" sheetId="22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3" hidden="1">Tab_2!$A$1:$I$23</definedName>
    <definedName name="a">#REF!</definedName>
    <definedName name="ad">#REF!</definedName>
    <definedName name="Admin2">OFFSET('[1]Mes Admin'!$Y$4,'[1]Mes Admin'!$X$1,0,1,5)</definedName>
    <definedName name="Arsim2">OFFSET('[1]Mes Arsimi'!$U$3,'[1]Mes Arsimi'!$X$1,0,1,5)</definedName>
    <definedName name="datab">#REF!</definedName>
    <definedName name="Database">#REF!</definedName>
    <definedName name="Database_MI">#REF!</definedName>
    <definedName name="DATES">#REF!</definedName>
    <definedName name="dfd">#REF!</definedName>
    <definedName name="DL">[2]Temp!$AF$3:$AK$42</definedName>
    <definedName name="DU">[2]Temp!$AM$3:$AR$42</definedName>
    <definedName name="Edu">OFFSET('[3]Nr Education'!$Z$2,'[3]Nr Education'!$X$1,0,1,8)</definedName>
    <definedName name="gbierjola">#REF!</definedName>
    <definedName name="Health">OFFSET('[3]Nr Health'!$X$3,'[3]Nr Health'!$V$1,0,1,8)</definedName>
    <definedName name="Health2">OFFSET('[1]Mes Shend'!$X$2,'[1]Mes Shend'!$X$1,0,1,5)</definedName>
    <definedName name="keyflag">[2]Input!$P$1</definedName>
    <definedName name="Lidh">OFFSET([3]Other!$X$2,[3]Other!$V$1,0,1,8)</definedName>
    <definedName name="NAMES">#REF!</definedName>
    <definedName name="other2">OFFSET('[1]Other 92'!$V$2,'[1]Other 92'!$X$1,0,1,5)</definedName>
    <definedName name="_xlnm.Print_Area" localSheetId="0">Kapaku!$A$1:$J$47</definedName>
    <definedName name="Prov">OFFSET([3]Admin!$Y$2,[3]Admin!$X$1,0,1,8)</definedName>
    <definedName name="Range_DownloadAnnual">[4]Control!$C$4</definedName>
    <definedName name="Range_DownloadMonth">[4]Control!$C$2</definedName>
    <definedName name="Range_DownloadQuarter">[4]Control!$C$3</definedName>
    <definedName name="renta05">'[5]ConstantePisani(25)'!$G$50</definedName>
    <definedName name="scrForecast">[2]Forecast!$A$1:$L$65536</definedName>
    <definedName name="scrInput">[2]Input!$A$1:$K$65536</definedName>
    <definedName name="scrOutput">[2]Output!$A$1:$U$40</definedName>
    <definedName name="sdfb">#REF!</definedName>
    <definedName name="Shih">OFFSET([6]FromMoF!$A$61,[6]FromMoF!$D$78,1,1,8)</definedName>
    <definedName name="SubPermbledhese">#REF!</definedName>
    <definedName name="Taxes_constp_2010">#REF!</definedName>
    <definedName name="x">[2]Temp!$L$4:$L$23</definedName>
    <definedName name="y">[2]Temp!$D$4:$D$23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<sst xmlns="http://schemas.openxmlformats.org/spreadsheetml/2006/main" count="847" uniqueCount="198">
  <si>
    <t>Publikuar: 27.09.2024</t>
  </si>
  <si>
    <t>Përditësimi i fundit: Shtator 2024</t>
  </si>
  <si>
    <t>Për pyetje në lidhje me këtë publikimi ju lutemi të kontaktoni:</t>
  </si>
  <si>
    <t>Tel +(355) 4 2222411 / +(355) 4 2233356 | Fax +(355) 4 2228300 ose E-Mail: info@instat.gov.al</t>
  </si>
  <si>
    <t>© Instituti I Statitstikave, Tiranë 2024</t>
  </si>
  <si>
    <t xml:space="preserve">Riprodhimi dhe shpërndarja e plotë apo e pjesshme janë të lejuara duke marrë të mirëqënë referimin si burim. </t>
  </si>
  <si>
    <t>Tab_1</t>
  </si>
  <si>
    <t>Tab_2</t>
  </si>
  <si>
    <t>Tab_3</t>
  </si>
  <si>
    <t>Tab_4</t>
  </si>
  <si>
    <t>Tab_5</t>
  </si>
  <si>
    <t>Tab_6</t>
  </si>
  <si>
    <t>Tab_8</t>
  </si>
  <si>
    <t>Tab_9</t>
  </si>
  <si>
    <t>Tab_10</t>
  </si>
  <si>
    <t>Tab_11</t>
  </si>
  <si>
    <t>Tab_13</t>
  </si>
  <si>
    <t>Tab_14</t>
  </si>
  <si>
    <t>Tab_15</t>
  </si>
  <si>
    <t>Tab_16</t>
  </si>
  <si>
    <t>Tab_17</t>
  </si>
  <si>
    <t>PRODHIMI I BRËNDSHËM BRUTO SIPAS METODËS SË SHPENZIMEVE</t>
  </si>
  <si>
    <t>GROSS DOMESTIC PRODUCT BY EXPENDITURE APPROACH</t>
  </si>
  <si>
    <t>( 2018– 2023*, me çmime korrente / current prices )</t>
  </si>
  <si>
    <t xml:space="preserve"> Në milion ALL - In million ALL</t>
  </si>
  <si>
    <t>Nr.</t>
  </si>
  <si>
    <t>Emërtimi</t>
  </si>
  <si>
    <t>Vitet / Years</t>
  </si>
  <si>
    <t>Description</t>
  </si>
  <si>
    <t>No.</t>
  </si>
  <si>
    <t>2023*</t>
  </si>
  <si>
    <t>Metoda e Shpenzimeve</t>
  </si>
  <si>
    <t>Expenditure Aproach</t>
  </si>
  <si>
    <t>Konsumi Final     (a+b+c)</t>
  </si>
  <si>
    <t>Final Consumption     (a+b+c)</t>
  </si>
  <si>
    <t>a</t>
  </si>
  <si>
    <t xml:space="preserve">          Konsumi Final i Popullatës</t>
  </si>
  <si>
    <t xml:space="preserve">          Final Consumption of the Households</t>
  </si>
  <si>
    <t>b</t>
  </si>
  <si>
    <t xml:space="preserve">          Konsumi Final i Administratës Publike</t>
  </si>
  <si>
    <t xml:space="preserve">          Final Consumption of General Government</t>
  </si>
  <si>
    <t>i</t>
  </si>
  <si>
    <t xml:space="preserve">               Konsumi Individual</t>
  </si>
  <si>
    <t xml:space="preserve">               Individual consumption</t>
  </si>
  <si>
    <t>ii</t>
  </si>
  <si>
    <t xml:space="preserve">               Konsumi Kolektiv</t>
  </si>
  <si>
    <t xml:space="preserve">               Colective consumption</t>
  </si>
  <si>
    <t>c</t>
  </si>
  <si>
    <t xml:space="preserve">          Konsumi i Institucioneve Jo-fitimprurëse</t>
  </si>
  <si>
    <t xml:space="preserve">          Consumption of NPISHs</t>
  </si>
  <si>
    <t>Formimi Bruto i Kapitalit Fiks</t>
  </si>
  <si>
    <t>Gross Fixed Capital Formation</t>
  </si>
  <si>
    <t>Kërkesa e brendshme (1+2)</t>
  </si>
  <si>
    <t>Domestic Absorption (1+2)</t>
  </si>
  <si>
    <t>Eksporti neto^  (a-b)</t>
  </si>
  <si>
    <t>Net export^  (a-b)</t>
  </si>
  <si>
    <t xml:space="preserve">          Eksportet e mallrave e shërbimeve (fob)</t>
  </si>
  <si>
    <t xml:space="preserve">          Exports of goods and services (f.o.b)</t>
  </si>
  <si>
    <t xml:space="preserve">               Eksportet e mallrave</t>
  </si>
  <si>
    <t xml:space="preserve">               Exports of goods</t>
  </si>
  <si>
    <t xml:space="preserve">               Eksportet e shërbimeve</t>
  </si>
  <si>
    <t xml:space="preserve">               Exports of services</t>
  </si>
  <si>
    <t xml:space="preserve">          Importet e mallrave e shërbimeve (fob)</t>
  </si>
  <si>
    <t xml:space="preserve">          Imports of goods and services (f.o.b)</t>
  </si>
  <si>
    <t xml:space="preserve">               Importet e mallrave</t>
  </si>
  <si>
    <t xml:space="preserve">               Imports of goods </t>
  </si>
  <si>
    <t xml:space="preserve">               Importet e shërbimeve</t>
  </si>
  <si>
    <t xml:space="preserve">               Imports of services </t>
  </si>
  <si>
    <t xml:space="preserve">Ndryshimet e gjendjeve </t>
  </si>
  <si>
    <t xml:space="preserve">Change in inventories </t>
  </si>
  <si>
    <t>PRODHIM I BRËNDSHËM BRUTO (3+4+5)</t>
  </si>
  <si>
    <t>GROSS DOMESTIC PRODUCT (3+4+5)</t>
  </si>
  <si>
    <t>* 2023 Gjysëm Finale/Semi Final</t>
  </si>
  <si>
    <t>(2019– 2023*, me çmimet e vitit të mëparshëm / at prices of previous year )</t>
  </si>
  <si>
    <t>RRITJA VJETORE E SHPENZIMEVE ME ÇMIME KORRENTE</t>
  </si>
  <si>
    <t>ANNUAL GROWTH OF EXPENDITURE AT CURRENT PRICES</t>
  </si>
  <si>
    <t>(2018 – 2023*, me çmime korrente / at current prices )</t>
  </si>
  <si>
    <t>`</t>
  </si>
  <si>
    <t>në % /  in %</t>
  </si>
  <si>
    <t xml:space="preserve">Konsumi Final     </t>
  </si>
  <si>
    <t xml:space="preserve">Final Consumption    </t>
  </si>
  <si>
    <t xml:space="preserve">Kërkesa e brendshme </t>
  </si>
  <si>
    <t xml:space="preserve">Domestic Absorption </t>
  </si>
  <si>
    <t xml:space="preserve">Eksporti neto^  </t>
  </si>
  <si>
    <t xml:space="preserve">Net export^  </t>
  </si>
  <si>
    <t xml:space="preserve">          Eksportet e mallrave e shërbimeve </t>
  </si>
  <si>
    <t xml:space="preserve">          Exports of goods and services </t>
  </si>
  <si>
    <t xml:space="preserve">          Importet e mallrave e shërbimeve </t>
  </si>
  <si>
    <t xml:space="preserve">          Imports of goods and services </t>
  </si>
  <si>
    <t>STRUKTURA E PRODHIMIT TË BRËNDSHËM BRUTO ME METODËN E SHPENZIMEVE</t>
  </si>
  <si>
    <t>STRUCTURE OF GROSS DOMESTIC PRODUCTION BY EXPENDITURE APPROACH</t>
  </si>
  <si>
    <t>( 2018 – 2023*, me çmime korrente / at current prices )</t>
  </si>
  <si>
    <t>Eksporti neto^</t>
  </si>
  <si>
    <t xml:space="preserve">Net export^ </t>
  </si>
  <si>
    <t>RRITJA VJETORE E SHPENZIMEVE ME ÇMIMET E VITIT TE MEPARSHEM</t>
  </si>
  <si>
    <t>ANNUAL GROWTH OF EXPENDITURE AT PREVIOUS YEAR PRICES</t>
  </si>
  <si>
    <t xml:space="preserve">Eksporti neto^ </t>
  </si>
  <si>
    <t>KONTRIBUTI I KOMPONENTËVE TË KËRKESËS NË RRITJEN REALE TË PBB-së</t>
  </si>
  <si>
    <t>CONTRIBUTION OF DEMAND COMPONENTS TO REAL GDP GROWTH</t>
  </si>
  <si>
    <t>( 2019– 2023*, me çmime korrente / at current prices )</t>
  </si>
  <si>
    <t>( në % / in % )</t>
  </si>
  <si>
    <t>Kërkesa e brendshme</t>
  </si>
  <si>
    <t xml:space="preserve">Net export </t>
  </si>
  <si>
    <t>SHPENZIMET PËR KONSUM FINAL TË FAMILJEVE, SIPAS NOMENKLATURËS COICOP</t>
  </si>
  <si>
    <t>HOUSEHOLD FINAL CONSUMPTION EXPENDITURE , BY COICOP NOMENCLATURE</t>
  </si>
  <si>
    <t>në milion / in million</t>
  </si>
  <si>
    <t xml:space="preserve">GRUPET KRYESORE SIPAS COICOP </t>
  </si>
  <si>
    <t>MAIN GROUPS BY COICOP</t>
  </si>
  <si>
    <t>01</t>
  </si>
  <si>
    <t>Ushqime dhe pije jo alkolike</t>
  </si>
  <si>
    <t>Food and non-alcoholic beverages</t>
  </si>
  <si>
    <t>02</t>
  </si>
  <si>
    <t>Pije alkolike dhe duhan</t>
  </si>
  <si>
    <t>Alcoholic beverages, tobaco and narcotics</t>
  </si>
  <si>
    <t>03</t>
  </si>
  <si>
    <t>Veshje dhe kepucë</t>
  </si>
  <si>
    <t>Clothing and footwear</t>
  </si>
  <si>
    <t>04</t>
  </si>
  <si>
    <t>Qera,ujë lënde djegëse dhe energji</t>
  </si>
  <si>
    <t>Housing, water, electricity, gas and other fuels</t>
  </si>
  <si>
    <t>05</t>
  </si>
  <si>
    <t>Mobilim,pajisje shtëpie dhe mirëmbajtje e shtëpisë</t>
  </si>
  <si>
    <t>Furnishing, households equipment and routine maintenance of the house</t>
  </si>
  <si>
    <t>06</t>
  </si>
  <si>
    <t>Shëndeti</t>
  </si>
  <si>
    <t>Health</t>
  </si>
  <si>
    <t>07</t>
  </si>
  <si>
    <t>Transport</t>
  </si>
  <si>
    <t>08</t>
  </si>
  <si>
    <t>Komunikimi</t>
  </si>
  <si>
    <t>Comunications</t>
  </si>
  <si>
    <t>09</t>
  </si>
  <si>
    <t>Argëtim dhe kulturë</t>
  </si>
  <si>
    <t>Recreation and culture</t>
  </si>
  <si>
    <t>10</t>
  </si>
  <si>
    <t>Shërbimi arsimor</t>
  </si>
  <si>
    <t>Education</t>
  </si>
  <si>
    <t>11</t>
  </si>
  <si>
    <t>Hotele, kafene dhe restorant.</t>
  </si>
  <si>
    <t>Restaurants and hotels</t>
  </si>
  <si>
    <t>12</t>
  </si>
  <si>
    <t>Mallra dhe shërbime të ndryshme</t>
  </si>
  <si>
    <t>Miscellaneous goods and services</t>
  </si>
  <si>
    <t>Gjithsej</t>
  </si>
  <si>
    <t>Total</t>
  </si>
  <si>
    <t>SHPENZIMET PËR KONSUM FINAL TË FAMILJEVE , SIPAS NOMENKLATURËS COICOP</t>
  </si>
  <si>
    <t>STRUKTURA E SHPENZIMEVE PËR KONSUM FINAL TË FAMILJEVE</t>
  </si>
  <si>
    <t xml:space="preserve">THE STRUCTURE OF HOUSEHOLD FINAL CONSUMPTION EXPENDITURE </t>
  </si>
  <si>
    <t>RRITJA VJETORE E SHPENZIMEVE PËR KONSUM FINAL TË FAMILJEVE ME ÇMIMET E VITIT TE MEPARSHEM</t>
  </si>
  <si>
    <t>ANNUAL GROWTH RATE OF HOUSEHOLD FINAL CONSUMPTION EXPENDITURE AT PREVIOUS YEAR PRICES</t>
  </si>
  <si>
    <t>FORMIMI BRUTO I KAPITALIT FIKS</t>
  </si>
  <si>
    <t>GROSS FIXED CAPITAL FORMATION</t>
  </si>
  <si>
    <t>( 2018– 2023*, me çmime korrente / at current prices )</t>
  </si>
  <si>
    <t>AN.1 Pasuritë jo-financiare të prodhuara</t>
  </si>
  <si>
    <t>AN.1 Produced non-financial assets</t>
  </si>
  <si>
    <t>AN.11 Pasuritë fikse sipas llojit të asetit</t>
  </si>
  <si>
    <t xml:space="preserve"> AN.11 Fixed assets by type of asset </t>
  </si>
  <si>
    <t>    AN.111 Banesat</t>
  </si>
  <si>
    <t xml:space="preserve">      AN.111 Dwellings</t>
  </si>
  <si>
    <t>    AN.112 Ndërtesa dhe struktura të tjera</t>
  </si>
  <si>
    <t xml:space="preserve">     AN.112 Other buildings and structures </t>
  </si>
  <si>
    <t>       AN.1121Ndërtesa jo për banim</t>
  </si>
  <si>
    <t xml:space="preserve">        AN.1121 Buildings other than dwellings </t>
  </si>
  <si>
    <t>       AN.1122 Struktura të tjera</t>
  </si>
  <si>
    <t xml:space="preserve">       AN.1122 Other structures</t>
  </si>
  <si>
    <t>       AN.1123 Përmirësimet e tokës</t>
  </si>
  <si>
    <t xml:space="preserve">       AN.1123 Land improvements</t>
  </si>
  <si>
    <t>    AN.113 Makineri dhe pajisje</t>
  </si>
  <si>
    <t xml:space="preserve">    AN.113 Machinery and equipment </t>
  </si>
  <si>
    <t>       AN.1131 Pajisje transporti</t>
  </si>
  <si>
    <t xml:space="preserve">     AN.1131 Transport equipment </t>
  </si>
  <si>
    <t>       AN.1132 Pajisje ICT</t>
  </si>
  <si>
    <t xml:space="preserve">     AN.1132 ICT equipment </t>
  </si>
  <si>
    <t>       AN.1139 Makineri dhe pajisje të tjera</t>
  </si>
  <si>
    <t xml:space="preserve">     AN.1139 Other machinery and equipment </t>
  </si>
  <si>
    <t>    AN.115 Burime biologjike të kultivuara</t>
  </si>
  <si>
    <t xml:space="preserve">   AN.115 Cultivated biological resources </t>
  </si>
  <si>
    <t>       AN.1151 Blektoria</t>
  </si>
  <si>
    <t xml:space="preserve">    AN.1151 Animal resources yielding repeat products </t>
  </si>
  <si>
    <t>       AN.1152  Pemtaria dhe Vreshtaria</t>
  </si>
  <si>
    <t xml:space="preserve">    AN.1152 Tree, crop and plant resources yielding repeat products</t>
  </si>
  <si>
    <t xml:space="preserve">       AN.1153 Pyjet </t>
  </si>
  <si>
    <t xml:space="preserve">   AN.1153 Forestry</t>
  </si>
  <si>
    <t>    AN.117 Produktet e pronësisë intelektuale</t>
  </si>
  <si>
    <t xml:space="preserve">   AN.117 Intellectual property products</t>
  </si>
  <si>
    <t>       AN.1172 Kërkimet minerare</t>
  </si>
  <si>
    <t xml:space="preserve">    AN.1172 Mineral exploration and evaluation </t>
  </si>
  <si>
    <t>       AN.1173 Programe kompjuterike dhe databaza</t>
  </si>
  <si>
    <t xml:space="preserve">   AN.1173 Computer software and databases </t>
  </si>
  <si>
    <t>( 2019 – 2023*, me çmimet e vitit të mëparshëm / at prices of previous year )</t>
  </si>
  <si>
    <t>STRUKTURA E FORMIMIT BRUTO TE KAPITALIT FIKS</t>
  </si>
  <si>
    <t>STRUCTURE OF GROSS FIXED CAPITAL FORMATION</t>
  </si>
  <si>
    <t>( 2019 – 2023*, me çmime korrente / at current prices )</t>
  </si>
  <si>
    <t>RRITJA VJETORE E FORMIMIT BRUTO TE KAPITALIT FIKS ME ÇMIME KORRENTE</t>
  </si>
  <si>
    <t>ANNUAL GROWTH OF GROSS FIXED CAPITAL FORMATION AT CURRENT PRICES</t>
  </si>
  <si>
    <t>RRITJA VJETORE E FORMIMIT BRUTO TE KAPITALIT FIKS ME ÇMIMET E VITIT TE MEPARSHEM</t>
  </si>
  <si>
    <t>ANNUAL GROWTH OF GROSS FIXED CAPITAL FORMATION AT PREVIOUS YEAR PRICES</t>
  </si>
  <si>
    <t>( 2019 – 2023*, me cmimet e vitit te kaluar / at the prices of the previous year 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</si>
</sst>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3"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_(* #,##0.00_);_(* \(#,##0.00\);_(* &quot;-&quot;??_);_(@_)"/>
    <numFmt numFmtId="177" formatCode="_-* #,##0\ _L_e_k_ë_-;\-* #,##0\ _L_e_k_ë_-;_-* &quot;-&quot;\ _L_e_k_ë_-;_-@_-"/>
    <numFmt numFmtId="178" formatCode="@\ *."/>
    <numFmt numFmtId="179" formatCode="\ \ \ \ \ \ \ \ \ \ @\ *."/>
    <numFmt numFmtId="180" formatCode="\ \ \ \ \ \ \ \ \ \ \ \ @\ *."/>
    <numFmt numFmtId="181" formatCode="\ \ \ \ \ \ \ \ \ \ \ \ @"/>
    <numFmt numFmtId="182" formatCode="\ \ \ \ \ \ \ \ \ \ \ \ \ @\ *."/>
    <numFmt numFmtId="183" formatCode="\ @\ *."/>
    <numFmt numFmtId="184" formatCode="\ @"/>
    <numFmt numFmtId="185" formatCode="\ \ @\ *."/>
    <numFmt numFmtId="186" formatCode="\ \ @"/>
    <numFmt numFmtId="187" formatCode="\ \ \ @\ *."/>
    <numFmt numFmtId="188" formatCode="\ \ \ @"/>
    <numFmt numFmtId="189" formatCode="\ \ \ \ @\ *."/>
    <numFmt numFmtId="190" formatCode="\ \ \ \ @"/>
    <numFmt numFmtId="191" formatCode="\ \ \ \ \ \ @\ *."/>
    <numFmt numFmtId="192" formatCode="\ \ \ \ \ \ @"/>
    <numFmt numFmtId="193" formatCode="\ \ \ \ \ \ \ @\ *."/>
    <numFmt numFmtId="194" formatCode="\ \ \ \ \ \ \ \ \ @\ *."/>
    <numFmt numFmtId="195" formatCode="\ \ \ \ \ \ \ \ \ @"/>
    <numFmt numFmtId="196" formatCode="_(* #,##0_);_(* \(#,##0\);_(* &quot;-&quot;_);_(@_)"/>
    <numFmt numFmtId="197" formatCode="_-* #,##0.00_L_e_k_-;\-* #,##0.00_L_e_k_-;_-* &quot;-&quot;??_L_e_k_-;_-@_-"/>
    <numFmt numFmtId="198" formatCode="_(&quot;$&quot;* #,##0.00_);_(&quot;$&quot;* \(#,##0.00\);_(&quot;$&quot;* &quot;-&quot;??_);_(@_)"/>
    <numFmt numFmtId="199" formatCode="&quot;IR£&quot;#,##0;\-&quot;IR£&quot;#,##0"/>
    <numFmt numFmtId="200" formatCode="mmmm\ d\,\ yyyy"/>
    <numFmt numFmtId="201" formatCode="#,##0\ &quot;Kč&quot;;\-#,##0\ &quot;Kč&quot;"/>
    <numFmt numFmtId="202" formatCode="_-* #,##0_?_._-;\-* #,##0_?_._-;_-* &quot;-&quot;_?_._-;_-@_-"/>
    <numFmt numFmtId="203" formatCode="_-* #,##0.00_?_._-;\-* #,##0.00_?_._-;_-* &quot;-&quot;??_?_._-;_-@_-"/>
    <numFmt numFmtId="204" formatCode="_(&quot;$&quot;* #,##0_);_(&quot;$&quot;* \(#,##0\);_(&quot;$&quot;* &quot;-&quot;_);_(@_)"/>
    <numFmt numFmtId="205" formatCode="_(* #,##0_);_(* \(#,##0\);_(* &quot;-&quot;??_);_(@_)"/>
    <numFmt numFmtId="206" formatCode="_(* #,##0.0_);_(* \(#,##0.0\);_(* &quot;-&quot;??.0_);_(@_)"/>
    <numFmt numFmtId="207" formatCode="_(* #,##0.0_);_(* \(#,##0.0\);_(* &quot;-&quot;??_);_(@_)"/>
    <numFmt numFmtId="208" formatCode="0.0"/>
    <numFmt numFmtId="209" formatCode="_-* #,##0.00\ _L_e_k_ë_-;\-* #,##0.00\ _L_e_k_ë_-;_-* &quot;-&quot;\ _L_e_k_ë_-;_-@_-"/>
    <numFmt numFmtId="210" formatCode="_(* #,##0.000_);_(* \(#,##0.000\);_(* &quot;-&quot;??_);_(@_)"/>
    <numFmt numFmtId="211" formatCode="0.000"/>
    <numFmt numFmtId="212" formatCode="#,##0.0"/>
    <numFmt numFmtId="213" formatCode="_-* #,##0.0_-;\-* #,##0.0_-;_-* &quot;-&quot;?_-;_-@_-"/>
    <numFmt numFmtId="214" formatCode="0.0000"/>
    <numFmt numFmtId="215" formatCode="_(* #,##0.000000000_);_(* \(#,##0.000000000\);_(* &quot;-&quot;??_);_(@_)"/>
  </numFmts>
  <fonts count="84">
    <font>
      <sz val="10"/>
      <name val="Arial"/>
      <charset val="134"/>
    </font>
    <font>
      <b/>
      <sz val="9"/>
      <name val="Arial"/>
      <charset val="134"/>
    </font>
    <font>
      <i/>
      <sz val="9"/>
      <name val="Arial"/>
      <charset val="134"/>
    </font>
    <font>
      <b/>
      <sz val="10"/>
      <name val="Arial"/>
      <charset val="134"/>
    </font>
    <font>
      <b/>
      <i/>
      <sz val="9"/>
      <name val="Arial"/>
      <charset val="134"/>
    </font>
    <font>
      <sz val="9"/>
      <name val="Arial"/>
      <charset val="134"/>
    </font>
    <font>
      <i/>
      <sz val="10"/>
      <name val="Arial"/>
      <charset val="134"/>
    </font>
    <font>
      <b/>
      <sz val="10"/>
      <name val="Arial"/>
      <charset val="238"/>
    </font>
    <font>
      <sz val="10"/>
      <name val="Arial"/>
      <charset val="238"/>
    </font>
    <font>
      <i/>
      <sz val="8"/>
      <name val="Arial"/>
      <charset val="134"/>
    </font>
    <font>
      <i/>
      <sz val="8"/>
      <color rgb="FFFF0000"/>
      <name val="Arial"/>
      <charset val="134"/>
    </font>
    <font>
      <sz val="10"/>
      <color rgb="FFFF0000"/>
      <name val="Arial"/>
      <charset val="134"/>
    </font>
    <font>
      <sz val="9"/>
      <color indexed="10"/>
      <name val="Arial"/>
      <charset val="134"/>
    </font>
    <font>
      <sz val="9"/>
      <color rgb="FFFF0000"/>
      <name val="Arial"/>
      <charset val="134"/>
    </font>
    <font>
      <sz val="10"/>
      <color rgb="FFFF0000"/>
      <name val="Arial"/>
      <charset val="238"/>
    </font>
    <font>
      <sz val="10"/>
      <color theme="0"/>
      <name val="Arial"/>
      <charset val="134"/>
    </font>
    <font>
      <sz val="12"/>
      <name val="Arial"/>
      <charset val="134"/>
    </font>
    <font>
      <u/>
      <sz val="10"/>
      <color theme="10"/>
      <name val="Arial"/>
      <charset val="134"/>
    </font>
    <font>
      <sz val="24"/>
      <name val="MetaNormalLF-Roman"/>
      <charset val="134"/>
    </font>
    <font>
      <sz val="24"/>
      <name val="Arial"/>
      <charset val="134"/>
    </font>
    <font>
      <b/>
      <sz val="20"/>
      <name val="Arial"/>
      <charset val="134"/>
    </font>
    <font>
      <b/>
      <i/>
      <sz val="14"/>
      <name val="Arial"/>
      <charset val="134"/>
    </font>
    <font>
      <sz val="10"/>
      <name val="MetaNormalLF-Roman"/>
      <charset val="134"/>
    </font>
    <font>
      <b/>
      <sz val="14"/>
      <name val="MetaNormalLF-Roman"/>
      <charset val="134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Helv"/>
      <charset val="204"/>
    </font>
    <font>
      <sz val="10"/>
      <color indexed="8"/>
      <name val="Arial"/>
      <charset val="134"/>
    </font>
    <font>
      <sz val="8"/>
      <name val="Arial"/>
      <charset val="134"/>
    </font>
    <font>
      <sz val="7"/>
      <name val="Letter Gothic CE"/>
      <charset val="238"/>
    </font>
    <font>
      <sz val="11"/>
      <color indexed="8"/>
      <name val="Calibri"/>
      <charset val="134"/>
    </font>
    <font>
      <sz val="7"/>
      <name val="Arial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sz val="11"/>
      <color indexed="17"/>
      <name val="Calibri"/>
      <charset val="134"/>
    </font>
    <font>
      <b/>
      <sz val="11"/>
      <color indexed="9"/>
      <name val="Calibri"/>
      <charset val="134"/>
    </font>
    <font>
      <sz val="11"/>
      <color theme="1"/>
      <name val="Calibri"/>
      <charset val="238"/>
      <scheme val="minor"/>
    </font>
    <font>
      <sz val="10"/>
      <name val="MS Sans Serif"/>
      <charset val="134"/>
    </font>
    <font>
      <sz val="10"/>
      <color theme="1"/>
      <name val="Arial"/>
      <charset val="238"/>
    </font>
    <font>
      <sz val="10"/>
      <name val="Arial CE"/>
      <charset val="238"/>
    </font>
    <font>
      <i/>
      <sz val="11"/>
      <color indexed="23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u/>
      <sz val="11"/>
      <color theme="10"/>
      <name val="Calibri"/>
      <charset val="134"/>
    </font>
    <font>
      <sz val="12"/>
      <name val="Academy"/>
      <charset val="134"/>
    </font>
    <font>
      <sz val="8"/>
      <name val="Academy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sz val="6.15"/>
      <name val="Arial"/>
      <charset val="134"/>
    </font>
    <font>
      <sz val="11"/>
      <color indexed="60"/>
      <name val="Calibri"/>
      <charset val="134"/>
    </font>
    <font>
      <sz val="10"/>
      <color theme="1"/>
      <name val="Calibri"/>
      <charset val="134"/>
    </font>
    <font>
      <sz val="10"/>
      <name val="NTHarmonica"/>
      <charset val="204"/>
    </font>
    <font>
      <b/>
      <sz val="11"/>
      <color indexed="63"/>
      <name val="Calibri"/>
      <charset val="134"/>
    </font>
    <font>
      <b/>
      <sz val="11"/>
      <color indexed="16"/>
      <name val="Times New Roman"/>
      <charset val="134"/>
    </font>
    <font>
      <b/>
      <sz val="18"/>
      <color indexed="56"/>
      <name val="Cambria"/>
      <charset val="134"/>
    </font>
    <font>
      <b/>
      <sz val="6.15"/>
      <name val="Arial"/>
      <charset val="134"/>
    </font>
    <font>
      <b/>
      <sz val="4.5"/>
      <name val="Arial"/>
      <charset val="134"/>
    </font>
    <font>
      <b/>
      <sz val="12"/>
      <name val="MS Sans Serif"/>
      <charset val="134"/>
    </font>
    <font>
      <sz val="4.5"/>
      <name val="Arial"/>
      <charset val="134"/>
    </font>
    <font>
      <sz val="11"/>
      <name val="MetaNormalLF-Roman"/>
      <charset val="134"/>
    </font>
    <font>
      <b/>
      <sz val="11"/>
      <color indexed="8"/>
      <name val="Calibri"/>
      <charset val="134"/>
    </font>
    <font>
      <sz val="6"/>
      <name val="Arial"/>
      <charset val="134"/>
    </font>
    <font>
      <sz val="11"/>
      <color indexed="10"/>
      <name val="Calibri"/>
      <charset val="134"/>
    </font>
    <font>
      <b/>
      <sz val="18"/>
      <name val="Arial CE"/>
      <charset val="238"/>
    </font>
    <font>
      <b/>
      <sz val="12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47">
    <xf numFmtId="0" fontId="0" fillId="0" borderId="0"/>
    <xf numFmtId="176" fontId="0" fillId="0" borderId="0" applyFont="0" applyFill="0" applyBorder="0" applyAlignment="0" applyProtection="0"/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42" fontId="2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center"/>
    </xf>
    <xf numFmtId="0" fontId="24" fillId="7" borderId="1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19" applyNumberFormat="0" applyAlignment="0" applyProtection="0">
      <alignment vertical="center"/>
    </xf>
    <xf numFmtId="0" fontId="33" fillId="9" borderId="20" applyNumberFormat="0" applyAlignment="0" applyProtection="0">
      <alignment vertical="center"/>
    </xf>
    <xf numFmtId="0" fontId="34" fillId="9" borderId="19" applyNumberFormat="0" applyAlignment="0" applyProtection="0">
      <alignment vertical="center"/>
    </xf>
    <xf numFmtId="0" fontId="35" fillId="10" borderId="21" applyNumberFormat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0"/>
    <xf numFmtId="0" fontId="43" fillId="0" borderId="0"/>
    <xf numFmtId="0" fontId="4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3" fillId="0" borderId="0"/>
    <xf numFmtId="178" fontId="45" fillId="0" borderId="0"/>
    <xf numFmtId="49" fontId="45" fillId="0" borderId="0"/>
    <xf numFmtId="179" fontId="45" fillId="0" borderId="0">
      <alignment horizontal="center"/>
    </xf>
    <xf numFmtId="180" fontId="45" fillId="0" borderId="0"/>
    <xf numFmtId="181" fontId="45" fillId="0" borderId="0"/>
    <xf numFmtId="182" fontId="45" fillId="0" borderId="0"/>
    <xf numFmtId="183" fontId="46" fillId="0" borderId="0"/>
    <xf numFmtId="184" fontId="46" fillId="0" borderId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185" fontId="48" fillId="0" borderId="0"/>
    <xf numFmtId="186" fontId="46" fillId="0" borderId="0"/>
    <xf numFmtId="187" fontId="45" fillId="0" borderId="0"/>
    <xf numFmtId="188" fontId="46" fillId="0" borderId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1" borderId="0" applyNumberFormat="0" applyBorder="0" applyAlignment="0" applyProtection="0"/>
    <xf numFmtId="0" fontId="47" fillId="44" borderId="0" applyNumberFormat="0" applyBorder="0" applyAlignment="0" applyProtection="0"/>
    <xf numFmtId="0" fontId="47" fillId="47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1" borderId="0" applyNumberFormat="0" applyBorder="0" applyAlignment="0" applyProtection="0"/>
    <xf numFmtId="0" fontId="47" fillId="44" borderId="0" applyNumberFormat="0" applyBorder="0" applyAlignment="0" applyProtection="0"/>
    <xf numFmtId="0" fontId="47" fillId="47" borderId="0" applyNumberFormat="0" applyBorder="0" applyAlignment="0" applyProtection="0"/>
    <xf numFmtId="189" fontId="48" fillId="0" borderId="0"/>
    <xf numFmtId="190" fontId="46" fillId="0" borderId="0"/>
    <xf numFmtId="0" fontId="49" fillId="48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0" fontId="49" fillId="51" borderId="0" applyNumberFormat="0" applyBorder="0" applyAlignment="0" applyProtection="0"/>
    <xf numFmtId="0" fontId="49" fillId="48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0" fontId="49" fillId="51" borderId="0" applyNumberFormat="0" applyBorder="0" applyAlignment="0" applyProtection="0"/>
    <xf numFmtId="0" fontId="49" fillId="48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0" fontId="49" fillId="51" borderId="0" applyNumberFormat="0" applyBorder="0" applyAlignment="0" applyProtection="0"/>
    <xf numFmtId="191" fontId="45" fillId="0" borderId="0"/>
    <xf numFmtId="192" fontId="45" fillId="0" borderId="0">
      <alignment horizontal="center"/>
    </xf>
    <xf numFmtId="193" fontId="45" fillId="0" borderId="0">
      <alignment horizontal="center"/>
    </xf>
    <xf numFmtId="194" fontId="45" fillId="0" borderId="0"/>
    <xf numFmtId="195" fontId="45" fillId="0" borderId="0">
      <alignment horizontal="center"/>
    </xf>
    <xf numFmtId="0" fontId="49" fillId="52" borderId="0" applyNumberFormat="0" applyBorder="0" applyAlignment="0" applyProtection="0"/>
    <xf numFmtId="0" fontId="49" fillId="53" borderId="0" applyNumberFormat="0" applyBorder="0" applyAlignment="0" applyProtection="0"/>
    <xf numFmtId="0" fontId="49" fillId="54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0" fontId="49" fillId="55" borderId="0" applyNumberFormat="0" applyBorder="0" applyAlignment="0" applyProtection="0"/>
    <xf numFmtId="0" fontId="0" fillId="56" borderId="24" applyNumberFormat="0" applyFont="0" applyAlignment="0" applyProtection="0"/>
    <xf numFmtId="0" fontId="50" fillId="39" borderId="0" applyNumberFormat="0" applyBorder="0" applyAlignment="0" applyProtection="0"/>
    <xf numFmtId="0" fontId="51" fillId="4" borderId="25" applyNumberFormat="0" applyAlignment="0" applyProtection="0"/>
    <xf numFmtId="0" fontId="52" fillId="40" borderId="0" applyNumberFormat="0" applyBorder="0" applyAlignment="0" applyProtection="0"/>
    <xf numFmtId="0" fontId="51" fillId="4" borderId="25" applyNumberFormat="0" applyAlignment="0" applyProtection="0"/>
    <xf numFmtId="0" fontId="53" fillId="57" borderId="26" applyNumberFormat="0" applyAlignment="0" applyProtection="0"/>
    <xf numFmtId="196" fontId="0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55" fillId="0" borderId="0" applyFont="0" applyFill="0" applyBorder="0" applyAlignment="0" applyProtection="0"/>
    <xf numFmtId="176" fontId="55" fillId="0" borderId="0" applyFont="0" applyFill="0" applyBorder="0" applyAlignment="0" applyProtection="0"/>
    <xf numFmtId="176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3" fontId="0" fillId="0" borderId="0" applyFill="0" applyBorder="0" applyAlignment="0" applyProtection="0"/>
    <xf numFmtId="198" fontId="56" fillId="0" borderId="0" applyFont="0" applyFill="0" applyBorder="0" applyAlignment="0" applyProtection="0"/>
    <xf numFmtId="199" fontId="0" fillId="0" borderId="0" applyFill="0" applyBorder="0" applyAlignment="0" applyProtection="0"/>
    <xf numFmtId="0" fontId="50" fillId="39" borderId="0" applyNumberFormat="0" applyBorder="0" applyAlignment="0" applyProtection="0"/>
    <xf numFmtId="200" fontId="0" fillId="0" borderId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49" fillId="52" borderId="0" applyNumberFormat="0" applyBorder="0" applyAlignment="0" applyProtection="0"/>
    <xf numFmtId="0" fontId="49" fillId="53" borderId="0" applyNumberFormat="0" applyBorder="0" applyAlignment="0" applyProtection="0"/>
    <xf numFmtId="0" fontId="49" fillId="54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0" fontId="49" fillId="55" borderId="0" applyNumberFormat="0" applyBorder="0" applyAlignment="0" applyProtection="0"/>
    <xf numFmtId="3" fontId="57" fillId="0" borderId="0" applyFont="0" applyFill="0" applyBorder="0" applyAlignment="0" applyProtection="0"/>
    <xf numFmtId="2" fontId="0" fillId="0" borderId="0" applyFill="0" applyBorder="0" applyAlignment="0" applyProtection="0"/>
    <xf numFmtId="0" fontId="58" fillId="0" borderId="0" applyNumberFormat="0" applyFill="0" applyBorder="0" applyAlignment="0" applyProtection="0"/>
    <xf numFmtId="0" fontId="45" fillId="0" borderId="27"/>
    <xf numFmtId="0" fontId="52" fillId="40" borderId="0" applyNumberFormat="0" applyBorder="0" applyAlignment="0" applyProtection="0"/>
    <xf numFmtId="0" fontId="59" fillId="0" borderId="28" applyNumberFormat="0" applyFill="0" applyAlignment="0" applyProtection="0"/>
    <xf numFmtId="0" fontId="60" fillId="0" borderId="29" applyNumberFormat="0" applyFill="0" applyAlignment="0" applyProtection="0"/>
    <xf numFmtId="0" fontId="61" fillId="0" borderId="30" applyNumberFormat="0" applyFill="0" applyAlignment="0" applyProtection="0"/>
    <xf numFmtId="0" fontId="61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>
      <alignment wrapText="1"/>
    </xf>
    <xf numFmtId="0" fontId="64" fillId="0" borderId="0"/>
    <xf numFmtId="0" fontId="65" fillId="43" borderId="25" applyNumberFormat="0" applyAlignment="0" applyProtection="0"/>
    <xf numFmtId="0" fontId="65" fillId="43" borderId="25" applyNumberFormat="0" applyAlignment="0" applyProtection="0"/>
    <xf numFmtId="0" fontId="53" fillId="57" borderId="26" applyNumberFormat="0" applyAlignment="0" applyProtection="0"/>
    <xf numFmtId="0" fontId="66" fillId="0" borderId="31" applyNumberFormat="0" applyFill="0" applyAlignment="0" applyProtection="0"/>
    <xf numFmtId="0" fontId="66" fillId="0" borderId="31" applyNumberFormat="0" applyFill="0" applyAlignment="0" applyProtection="0"/>
    <xf numFmtId="0" fontId="67" fillId="0" borderId="32" applyNumberFormat="0" applyFill="0" applyProtection="0">
      <alignment horizontal="left" vertical="top" wrapText="1"/>
    </xf>
    <xf numFmtId="201" fontId="57" fillId="0" borderId="0" applyFont="0" applyFill="0" applyBorder="0" applyAlignment="0" applyProtection="0"/>
    <xf numFmtId="178" fontId="46" fillId="0" borderId="0"/>
    <xf numFmtId="0" fontId="68" fillId="58" borderId="0" applyNumberFormat="0" applyBorder="0" applyAlignment="0" applyProtection="0"/>
    <xf numFmtId="0" fontId="55" fillId="0" borderId="0"/>
    <xf numFmtId="0" fontId="55" fillId="0" borderId="0"/>
    <xf numFmtId="0" fontId="55" fillId="0" borderId="0"/>
    <xf numFmtId="0" fontId="0" fillId="0" borderId="0"/>
    <xf numFmtId="0" fontId="0" fillId="0" borderId="0"/>
    <xf numFmtId="0" fontId="24" fillId="0" borderId="0"/>
    <xf numFmtId="0" fontId="0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57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69" fillId="0" borderId="0"/>
    <xf numFmtId="0" fontId="47" fillId="0" borderId="0"/>
    <xf numFmtId="0" fontId="0" fillId="0" borderId="0"/>
    <xf numFmtId="0" fontId="0" fillId="0" borderId="0"/>
    <xf numFmtId="0" fontId="24" fillId="0" borderId="0"/>
    <xf numFmtId="0" fontId="24" fillId="0" borderId="0"/>
    <xf numFmtId="0" fontId="24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55" fillId="0" borderId="0"/>
    <xf numFmtId="0" fontId="24" fillId="0" borderId="0"/>
    <xf numFmtId="0" fontId="0" fillId="0" borderId="0"/>
    <xf numFmtId="0" fontId="0" fillId="0" borderId="0"/>
    <xf numFmtId="0" fontId="55" fillId="0" borderId="0"/>
    <xf numFmtId="0" fontId="0" fillId="0" borderId="0"/>
    <xf numFmtId="0" fontId="24" fillId="0" borderId="0"/>
    <xf numFmtId="0" fontId="55" fillId="0" borderId="0"/>
    <xf numFmtId="0" fontId="0" fillId="0" borderId="0"/>
    <xf numFmtId="0" fontId="57" fillId="0" borderId="0">
      <alignment vertical="top"/>
    </xf>
    <xf numFmtId="0" fontId="57" fillId="0" borderId="0">
      <alignment vertical="top"/>
    </xf>
    <xf numFmtId="0" fontId="0" fillId="56" borderId="24" applyNumberFormat="0" applyFont="0" applyAlignment="0" applyProtection="0"/>
    <xf numFmtId="0" fontId="0" fillId="56" borderId="24" applyNumberFormat="0" applyFont="0" applyAlignment="0" applyProtection="0"/>
    <xf numFmtId="0" fontId="0" fillId="56" borderId="24" applyNumberFormat="0" applyFont="0" applyAlignment="0" applyProtection="0"/>
    <xf numFmtId="49" fontId="46" fillId="0" borderId="0"/>
    <xf numFmtId="202" fontId="70" fillId="0" borderId="0" applyFont="0" applyFill="0" applyBorder="0" applyAlignment="0" applyProtection="0"/>
    <xf numFmtId="203" fontId="70" fillId="0" borderId="0" applyFont="0" applyFill="0" applyBorder="0" applyAlignment="0" applyProtection="0"/>
    <xf numFmtId="176" fontId="0" fillId="0" borderId="0" applyFont="0" applyFill="0" applyBorder="0" applyProtection="0"/>
    <xf numFmtId="0" fontId="71" fillId="4" borderId="33" applyNumberFormat="0" applyAlignment="0" applyProtection="0"/>
    <xf numFmtId="40" fontId="44" fillId="59" borderId="0">
      <alignment horizontal="right"/>
    </xf>
    <xf numFmtId="0" fontId="72" fillId="59" borderId="34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47" fillId="0" borderId="0" applyFont="0" applyFill="0" applyBorder="0" applyAlignment="0" applyProtection="0"/>
    <xf numFmtId="2" fontId="57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59" fillId="0" borderId="28" applyNumberFormat="0" applyFill="0" applyAlignment="0" applyProtection="0"/>
    <xf numFmtId="0" fontId="60" fillId="0" borderId="29" applyNumberFormat="0" applyFill="0" applyAlignment="0" applyProtection="0"/>
    <xf numFmtId="0" fontId="61" fillId="0" borderId="30" applyNumberFormat="0" applyFill="0" applyAlignment="0" applyProtection="0"/>
    <xf numFmtId="0" fontId="61" fillId="0" borderId="0" applyNumberFormat="0" applyFill="0" applyBorder="0" applyAlignment="0" applyProtection="0"/>
    <xf numFmtId="3" fontId="67" fillId="0" borderId="0" applyFill="0" applyBorder="0" applyProtection="0">
      <alignment horizontal="right"/>
    </xf>
    <xf numFmtId="49" fontId="67" fillId="0" borderId="0" applyFill="0" applyBorder="0" applyProtection="0">
      <alignment horizontal="right"/>
    </xf>
    <xf numFmtId="49" fontId="67" fillId="0" borderId="0" applyFill="0" applyBorder="0" applyProtection="0">
      <alignment horizontal="left" vertical="top"/>
    </xf>
    <xf numFmtId="49" fontId="74" fillId="0" borderId="0" applyFill="0" applyBorder="0" applyProtection="0">
      <alignment horizontal="right"/>
    </xf>
    <xf numFmtId="49" fontId="3" fillId="0" borderId="0" applyFill="0" applyBorder="0" applyProtection="0">
      <alignment horizontal="left"/>
    </xf>
    <xf numFmtId="0" fontId="74" fillId="0" borderId="0" applyNumberFormat="0" applyFill="0" applyBorder="0" applyProtection="0"/>
    <xf numFmtId="49" fontId="74" fillId="0" borderId="32" applyFill="0" applyProtection="0">
      <alignment horizontal="center"/>
    </xf>
    <xf numFmtId="49" fontId="74" fillId="0" borderId="32" applyFill="0" applyProtection="0">
      <alignment horizontal="center" vertical="justify" wrapText="1"/>
    </xf>
    <xf numFmtId="49" fontId="75" fillId="0" borderId="32" applyFill="0" applyProtection="0">
      <alignment horizontal="center" vertical="top" wrapText="1"/>
    </xf>
    <xf numFmtId="49" fontId="74" fillId="0" borderId="0" applyFill="0" applyBorder="0" applyProtection="0">
      <alignment horizontal="right" vertical="top"/>
    </xf>
    <xf numFmtId="49" fontId="67" fillId="0" borderId="0" applyFill="0" applyBorder="0" applyProtection="0">
      <alignment horizontal="right" vertical="top" wrapText="1"/>
    </xf>
    <xf numFmtId="0" fontId="5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49" fontId="74" fillId="0" borderId="35" applyFill="0" applyProtection="0">
      <alignment horizontal="center"/>
    </xf>
    <xf numFmtId="49" fontId="74" fillId="0" borderId="35" applyFill="0" applyProtection="0">
      <alignment horizontal="center" wrapText="1"/>
    </xf>
    <xf numFmtId="0" fontId="74" fillId="0" borderId="35" applyFill="0" applyProtection="0">
      <alignment horizontal="center"/>
    </xf>
    <xf numFmtId="0" fontId="75" fillId="0" borderId="35" applyFill="0" applyProtection="0">
      <alignment horizontal="center" vertical="top"/>
    </xf>
    <xf numFmtId="0" fontId="67" fillId="0" borderId="36" applyNumberFormat="0" applyFill="0" applyProtection="0">
      <alignment vertical="top"/>
    </xf>
    <xf numFmtId="49" fontId="74" fillId="0" borderId="36" applyFill="0" applyProtection="0">
      <alignment horizontal="center" vertical="justify" wrapText="1"/>
    </xf>
    <xf numFmtId="49" fontId="74" fillId="0" borderId="36" applyFill="0" applyProtection="0">
      <alignment horizontal="center"/>
    </xf>
    <xf numFmtId="0" fontId="74" fillId="0" borderId="36" applyFill="0" applyProtection="0">
      <alignment horizontal="center"/>
    </xf>
    <xf numFmtId="0" fontId="75" fillId="0" borderId="36" applyFill="0" applyProtection="0">
      <alignment horizontal="center" vertical="top"/>
    </xf>
    <xf numFmtId="0" fontId="74" fillId="0" borderId="0" applyNumberFormat="0" applyFill="0" applyBorder="0" applyProtection="0">
      <alignment horizontal="left"/>
    </xf>
    <xf numFmtId="0" fontId="67" fillId="60" borderId="32" applyNumberFormat="0" applyAlignment="0" applyProtection="0"/>
    <xf numFmtId="3" fontId="67" fillId="60" borderId="32">
      <alignment horizontal="right"/>
      <protection locked="0"/>
    </xf>
    <xf numFmtId="49" fontId="67" fillId="4" borderId="0" applyBorder="0">
      <alignment horizontal="right"/>
      <protection locked="0"/>
    </xf>
    <xf numFmtId="0" fontId="77" fillId="60" borderId="32" applyNumberFormat="0">
      <alignment horizontal="left" vertical="top" wrapText="1"/>
      <protection locked="0"/>
    </xf>
    <xf numFmtId="0" fontId="67" fillId="0" borderId="32" applyNumberFormat="0" applyFill="0" applyAlignment="0" applyProtection="0"/>
    <xf numFmtId="3" fontId="67" fillId="0" borderId="32" applyFill="0" applyProtection="0">
      <alignment horizontal="right"/>
    </xf>
    <xf numFmtId="0" fontId="77" fillId="0" borderId="32" applyNumberFormat="0" applyFill="0" applyProtection="0">
      <alignment horizontal="left" vertical="top" wrapText="1"/>
    </xf>
    <xf numFmtId="0" fontId="78" fillId="0" borderId="0"/>
    <xf numFmtId="0" fontId="0" fillId="0" borderId="0"/>
    <xf numFmtId="0" fontId="0" fillId="0" borderId="0"/>
    <xf numFmtId="0" fontId="43" fillId="0" borderId="0"/>
    <xf numFmtId="0" fontId="0" fillId="0" borderId="0"/>
    <xf numFmtId="0" fontId="79" fillId="0" borderId="37" applyNumberFormat="0" applyFill="0" applyAlignment="0" applyProtection="0"/>
    <xf numFmtId="0" fontId="80" fillId="0" borderId="0" applyNumberFormat="0" applyBorder="0" applyAlignment="0">
      <alignment horizontal="left" readingOrder="1"/>
    </xf>
    <xf numFmtId="0" fontId="73" fillId="0" borderId="0" applyNumberFormat="0" applyFill="0" applyBorder="0" applyAlignment="0" applyProtection="0"/>
    <xf numFmtId="0" fontId="79" fillId="0" borderId="37" applyNumberFormat="0" applyFill="0" applyAlignment="0" applyProtection="0"/>
    <xf numFmtId="0" fontId="71" fillId="4" borderId="33" applyNumberFormat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204" fontId="64" fillId="0" borderId="0" applyFont="0" applyFill="0" applyBorder="0" applyAlignment="0" applyProtection="0"/>
    <xf numFmtId="198" fontId="64" fillId="0" borderId="0" applyFont="0" applyFill="0" applyBorder="0" applyAlignment="0" applyProtection="0"/>
    <xf numFmtId="0" fontId="0" fillId="0" borderId="0"/>
    <xf numFmtId="176" fontId="0" fillId="0" borderId="0" applyFont="0" applyFill="0" applyBorder="0" applyProtection="0"/>
    <xf numFmtId="196" fontId="64" fillId="0" borderId="0" applyFont="0" applyFill="0" applyBorder="0" applyAlignment="0" applyProtection="0"/>
    <xf numFmtId="176" fontId="64" fillId="0" borderId="0" applyFont="0" applyFill="0" applyBorder="0" applyAlignment="0" applyProtection="0"/>
  </cellStyleXfs>
  <cellXfs count="265">
    <xf numFmtId="0" fontId="0" fillId="0" borderId="0" xfId="0"/>
    <xf numFmtId="0" fontId="0" fillId="0" borderId="0" xfId="248"/>
    <xf numFmtId="0" fontId="1" fillId="0" borderId="0" xfId="248" applyFont="1" applyBorder="1"/>
    <xf numFmtId="0" fontId="1" fillId="0" borderId="0" xfId="248" applyFont="1" applyBorder="1" applyAlignment="1">
      <alignment vertical="center"/>
    </xf>
    <xf numFmtId="0" fontId="1" fillId="0" borderId="0" xfId="248" applyFont="1"/>
    <xf numFmtId="0" fontId="2" fillId="0" borderId="0" xfId="0" applyFont="1" applyBorder="1" applyAlignment="1">
      <alignment horizontal="right" vertical="center"/>
    </xf>
    <xf numFmtId="0" fontId="3" fillId="2" borderId="1" xfId="248" applyFont="1" applyFill="1" applyBorder="1" applyAlignment="1">
      <alignment horizontal="center" vertical="center"/>
    </xf>
    <xf numFmtId="0" fontId="3" fillId="2" borderId="1" xfId="248" applyFont="1" applyFill="1" applyBorder="1" applyAlignment="1">
      <alignment horizontal="center"/>
    </xf>
    <xf numFmtId="0" fontId="3" fillId="2" borderId="2" xfId="248" applyFont="1" applyFill="1" applyBorder="1" applyAlignment="1">
      <alignment horizontal="center"/>
    </xf>
    <xf numFmtId="0" fontId="3" fillId="2" borderId="3" xfId="248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248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1" xfId="0" applyFont="1" applyBorder="1"/>
    <xf numFmtId="4" fontId="5" fillId="0" borderId="2" xfId="1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" fontId="5" fillId="0" borderId="0" xfId="1" applyNumberFormat="1" applyFont="1" applyFill="1" applyBorder="1" applyAlignment="1">
      <alignment horizontal="center" vertical="center"/>
    </xf>
    <xf numFmtId="0" fontId="3" fillId="0" borderId="5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4" fontId="5" fillId="0" borderId="7" xfId="1" applyNumberFormat="1" applyFont="1" applyFill="1" applyBorder="1" applyAlignment="1">
      <alignment horizontal="center" vertical="center"/>
    </xf>
    <xf numFmtId="0" fontId="0" fillId="0" borderId="8" xfId="0" applyFont="1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3" fillId="2" borderId="6" xfId="248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5" fillId="0" borderId="0" xfId="1" applyFont="1" applyFill="1" applyBorder="1" applyAlignment="1">
      <alignment horizontal="center" vertical="center"/>
    </xf>
    <xf numFmtId="0" fontId="3" fillId="0" borderId="9" xfId="0" applyFont="1" applyBorder="1"/>
    <xf numFmtId="205" fontId="3" fillId="0" borderId="5" xfId="1" applyNumberFormat="1" applyFont="1" applyBorder="1"/>
    <xf numFmtId="205" fontId="0" fillId="0" borderId="5" xfId="1" applyNumberFormat="1" applyBorder="1"/>
    <xf numFmtId="176" fontId="5" fillId="0" borderId="7" xfId="1" applyFont="1" applyFill="1" applyBorder="1" applyAlignment="1">
      <alignment horizontal="center" vertical="center"/>
    </xf>
    <xf numFmtId="205" fontId="0" fillId="0" borderId="8" xfId="1" applyNumberFormat="1" applyBorder="1"/>
    <xf numFmtId="4" fontId="5" fillId="0" borderId="0" xfId="1" applyNumberFormat="1" applyFont="1" applyFill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06" fontId="5" fillId="0" borderId="0" xfId="1" applyNumberFormat="1" applyFont="1" applyFill="1" applyBorder="1" applyAlignment="1">
      <alignment horizontal="center" vertical="center"/>
    </xf>
    <xf numFmtId="206" fontId="5" fillId="0" borderId="7" xfId="1" applyNumberFormat="1" applyFont="1" applyFill="1" applyBorder="1" applyAlignment="1">
      <alignment horizontal="center" vertical="center"/>
    </xf>
    <xf numFmtId="0" fontId="0" fillId="0" borderId="0" xfId="248" applyAlignment="1">
      <alignment horizontal="right"/>
    </xf>
    <xf numFmtId="0" fontId="1" fillId="0" borderId="0" xfId="248" applyFont="1" applyBorder="1" applyAlignment="1"/>
    <xf numFmtId="0" fontId="3" fillId="0" borderId="0" xfId="0" applyFont="1"/>
    <xf numFmtId="205" fontId="0" fillId="0" borderId="0" xfId="1" applyNumberFormat="1" applyFont="1"/>
    <xf numFmtId="0" fontId="2" fillId="0" borderId="0" xfId="239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vertical="center"/>
    </xf>
    <xf numFmtId="205" fontId="3" fillId="2" borderId="1" xfId="1" applyNumberFormat="1" applyFont="1" applyFill="1" applyBorder="1" applyAlignment="1">
      <alignment horizontal="center"/>
    </xf>
    <xf numFmtId="205" fontId="3" fillId="2" borderId="2" xfId="1" applyNumberFormat="1" applyFont="1" applyFill="1" applyBorder="1" applyAlignment="1">
      <alignment horizontal="center"/>
    </xf>
    <xf numFmtId="205" fontId="3" fillId="2" borderId="3" xfId="1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205" fontId="3" fillId="0" borderId="0" xfId="1" applyNumberFormat="1" applyFont="1" applyBorder="1"/>
    <xf numFmtId="205" fontId="0" fillId="0" borderId="0" xfId="1" applyNumberFormat="1" applyBorder="1"/>
    <xf numFmtId="205" fontId="0" fillId="0" borderId="7" xfId="1" applyNumberFormat="1" applyBorder="1"/>
    <xf numFmtId="0" fontId="6" fillId="0" borderId="0" xfId="248" applyFont="1"/>
    <xf numFmtId="0" fontId="0" fillId="0" borderId="0" xfId="248" applyAlignment="1"/>
    <xf numFmtId="0" fontId="3" fillId="2" borderId="1" xfId="248" applyFont="1" applyFill="1" applyBorder="1" applyAlignment="1">
      <alignment horizontal="center"/>
    </xf>
    <xf numFmtId="0" fontId="3" fillId="2" borderId="2" xfId="248" applyFont="1" applyFill="1" applyBorder="1" applyAlignment="1">
      <alignment horizontal="center"/>
    </xf>
    <xf numFmtId="0" fontId="3" fillId="2" borderId="3" xfId="248" applyFont="1" applyFill="1" applyBorder="1" applyAlignment="1">
      <alignment horizontal="center"/>
    </xf>
    <xf numFmtId="0" fontId="3" fillId="0" borderId="4" xfId="0" applyFont="1" applyBorder="1" applyAlignment="1">
      <alignment vertical="center"/>
    </xf>
    <xf numFmtId="205" fontId="3" fillId="0" borderId="0" xfId="1" applyNumberFormat="1" applyFont="1" applyBorder="1" applyAlignment="1">
      <alignment horizontal="right" vertical="center"/>
    </xf>
    <xf numFmtId="205" fontId="3" fillId="0" borderId="5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205" fontId="0" fillId="0" borderId="0" xfId="1" applyNumberFormat="1" applyBorder="1" applyAlignment="1">
      <alignment horizontal="right" vertical="center"/>
    </xf>
    <xf numFmtId="205" fontId="0" fillId="0" borderId="5" xfId="1" applyNumberFormat="1" applyBorder="1" applyAlignment="1">
      <alignment horizontal="righ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205" fontId="0" fillId="0" borderId="7" xfId="1" applyNumberFormat="1" applyBorder="1" applyAlignment="1">
      <alignment horizontal="right" vertical="center"/>
    </xf>
    <xf numFmtId="205" fontId="0" fillId="0" borderId="8" xfId="1" applyNumberForma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6" fillId="0" borderId="0" xfId="0" applyFont="1"/>
    <xf numFmtId="0" fontId="1" fillId="0" borderId="0" xfId="0" applyFont="1" applyBorder="1"/>
    <xf numFmtId="0" fontId="7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/>
    <xf numFmtId="176" fontId="5" fillId="0" borderId="0" xfId="1" applyNumberFormat="1" applyFont="1" applyBorder="1" applyAlignment="1">
      <alignment vertical="center"/>
    </xf>
    <xf numFmtId="0" fontId="5" fillId="0" borderId="5" xfId="0" applyFont="1" applyBorder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76" fontId="1" fillId="0" borderId="11" xfId="1" applyNumberFormat="1" applyFont="1" applyBorder="1" applyAlignment="1">
      <alignment vertical="center"/>
    </xf>
    <xf numFmtId="205" fontId="1" fillId="0" borderId="12" xfId="1" applyNumberFormat="1" applyFont="1" applyBorder="1" applyAlignment="1">
      <alignment horizontal="center"/>
    </xf>
    <xf numFmtId="176" fontId="0" fillId="0" borderId="0" xfId="0" applyNumberFormat="1"/>
    <xf numFmtId="0" fontId="5" fillId="0" borderId="0" xfId="0" applyFont="1" applyBorder="1" applyAlignment="1">
      <alignment horizontal="center"/>
    </xf>
    <xf numFmtId="43" fontId="5" fillId="0" borderId="0" xfId="0" applyNumberFormat="1" applyFont="1" applyBorder="1"/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5" fillId="0" borderId="0" xfId="0" applyFont="1"/>
    <xf numFmtId="0" fontId="1" fillId="2" borderId="2" xfId="0" applyFont="1" applyFill="1" applyBorder="1" applyAlignment="1">
      <alignment horizontal="center" vertical="center"/>
    </xf>
    <xf numFmtId="207" fontId="0" fillId="0" borderId="0" xfId="1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207" fontId="0" fillId="0" borderId="7" xfId="1" applyNumberFormat="1" applyFont="1" applyFill="1" applyBorder="1" applyAlignment="1">
      <alignment vertical="center"/>
    </xf>
    <xf numFmtId="176" fontId="0" fillId="0" borderId="7" xfId="1" applyNumberFormat="1" applyFont="1" applyFill="1" applyBorder="1" applyAlignment="1">
      <alignment vertical="center"/>
    </xf>
    <xf numFmtId="0" fontId="5" fillId="0" borderId="8" xfId="0" applyFont="1" applyBorder="1"/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205" fontId="5" fillId="0" borderId="0" xfId="1" applyNumberFormat="1" applyFont="1" applyBorder="1"/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205" fontId="1" fillId="0" borderId="14" xfId="1" applyNumberFormat="1" applyFont="1" applyBorder="1"/>
    <xf numFmtId="205" fontId="7" fillId="0" borderId="15" xfId="1" applyNumberFormat="1" applyFont="1" applyBorder="1" applyAlignment="1">
      <alignment horizontal="center"/>
    </xf>
    <xf numFmtId="197" fontId="1" fillId="0" borderId="0" xfId="248" applyNumberFormat="1" applyFont="1" applyBorder="1"/>
    <xf numFmtId="43" fontId="0" fillId="0" borderId="0" xfId="0" applyNumberFormat="1"/>
    <xf numFmtId="176" fontId="0" fillId="0" borderId="0" xfId="1" applyFont="1"/>
    <xf numFmtId="197" fontId="0" fillId="0" borderId="0" xfId="0" applyNumberFormat="1"/>
    <xf numFmtId="205" fontId="0" fillId="0" borderId="0" xfId="1" applyNumberFormat="1" applyFont="1" applyBorder="1" applyAlignment="1">
      <alignment horizontal="left" indent="1"/>
    </xf>
    <xf numFmtId="205" fontId="8" fillId="0" borderId="0" xfId="1" applyNumberFormat="1" applyFont="1" applyBorder="1" applyAlignment="1">
      <alignment horizontal="left" indent="1"/>
    </xf>
    <xf numFmtId="205" fontId="3" fillId="0" borderId="14" xfId="1" applyNumberFormat="1" applyFont="1" applyBorder="1"/>
    <xf numFmtId="205" fontId="7" fillId="0" borderId="14" xfId="1" applyNumberFormat="1" applyFont="1" applyBorder="1"/>
    <xf numFmtId="205" fontId="1" fillId="0" borderId="0" xfId="248" applyNumberFormat="1" applyFont="1" applyBorder="1"/>
    <xf numFmtId="0" fontId="2" fillId="0" borderId="0" xfId="239" applyFont="1" applyFill="1" applyBorder="1"/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08" fontId="5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5" fillId="0" borderId="0" xfId="0" applyNumberFormat="1" applyFont="1" applyBorder="1"/>
    <xf numFmtId="0" fontId="1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2" fontId="5" fillId="0" borderId="7" xfId="0" applyNumberFormat="1" applyFont="1" applyBorder="1"/>
    <xf numFmtId="0" fontId="1" fillId="0" borderId="8" xfId="0" applyFont="1" applyBorder="1" applyAlignment="1">
      <alignment horizontal="left" vertical="center" wrapText="1"/>
    </xf>
    <xf numFmtId="0" fontId="1" fillId="0" borderId="0" xfId="0" applyFont="1"/>
    <xf numFmtId="2" fontId="0" fillId="0" borderId="0" xfId="0" applyNumberFormat="1"/>
    <xf numFmtId="207" fontId="0" fillId="0" borderId="0" xfId="0" applyNumberFormat="1"/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209" fontId="0" fillId="0" borderId="0" xfId="4" applyNumberFormat="1" applyFont="1"/>
    <xf numFmtId="210" fontId="0" fillId="0" borderId="0" xfId="1" applyNumberFormat="1" applyFont="1"/>
    <xf numFmtId="176" fontId="0" fillId="0" borderId="0" xfId="1" applyNumberFormat="1" applyFont="1"/>
    <xf numFmtId="0" fontId="0" fillId="0" borderId="0" xfId="0" applyFont="1"/>
    <xf numFmtId="211" fontId="0" fillId="0" borderId="0" xfId="0" applyNumberFormat="1"/>
    <xf numFmtId="0" fontId="9" fillId="0" borderId="0" xfId="0" applyFont="1"/>
    <xf numFmtId="212" fontId="5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212" fontId="5" fillId="0" borderId="7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4" fontId="10" fillId="0" borderId="0" xfId="0" applyNumberFormat="1" applyFont="1"/>
    <xf numFmtId="212" fontId="5" fillId="0" borderId="0" xfId="0" applyNumberFormat="1" applyFont="1"/>
    <xf numFmtId="0" fontId="11" fillId="0" borderId="0" xfId="0" applyFont="1"/>
    <xf numFmtId="0" fontId="12" fillId="0" borderId="0" xfId="0" applyFont="1"/>
    <xf numFmtId="0" fontId="5" fillId="0" borderId="0" xfId="0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176" fontId="5" fillId="0" borderId="0" xfId="1" applyFont="1" applyBorder="1" applyAlignment="1">
      <alignment horizontal="right" vertical="center" wrapText="1"/>
    </xf>
    <xf numFmtId="212" fontId="5" fillId="0" borderId="0" xfId="0" applyNumberFormat="1" applyFont="1" applyBorder="1" applyAlignment="1">
      <alignment horizontal="right" vertical="center" wrapText="1"/>
    </xf>
    <xf numFmtId="0" fontId="13" fillId="0" borderId="0" xfId="0" applyFont="1"/>
    <xf numFmtId="0" fontId="0" fillId="0" borderId="0" xfId="0" applyFill="1"/>
    <xf numFmtId="0" fontId="6" fillId="0" borderId="0" xfId="0" applyFont="1"/>
    <xf numFmtId="0" fontId="14" fillId="0" borderId="0" xfId="0" applyFont="1"/>
    <xf numFmtId="3" fontId="5" fillId="0" borderId="0" xfId="0" applyNumberFormat="1" applyFont="1"/>
    <xf numFmtId="213" fontId="5" fillId="0" borderId="0" xfId="0" applyNumberFormat="1" applyFont="1" applyBorder="1"/>
    <xf numFmtId="0" fontId="1" fillId="4" borderId="0" xfId="0" applyFont="1" applyFill="1" applyAlignment="1">
      <alignment horizontal="center" vertical="center"/>
    </xf>
    <xf numFmtId="0" fontId="5" fillId="0" borderId="0" xfId="0" applyFont="1" applyBorder="1" applyAlignment="1">
      <alignment vertical="center"/>
    </xf>
    <xf numFmtId="205" fontId="13" fillId="0" borderId="0" xfId="0" applyNumberFormat="1" applyFont="1" applyBorder="1" applyAlignment="1">
      <alignment vertical="center"/>
    </xf>
    <xf numFmtId="205" fontId="1" fillId="0" borderId="0" xfId="1" applyNumberFormat="1" applyFont="1" applyBorder="1" applyAlignment="1">
      <alignment horizontal="left" vertical="center" wrapText="1"/>
    </xf>
    <xf numFmtId="205" fontId="4" fillId="0" borderId="0" xfId="1" applyNumberFormat="1" applyFont="1" applyBorder="1" applyAlignment="1">
      <alignment horizontal="left" vertical="center" wrapText="1"/>
    </xf>
    <xf numFmtId="176" fontId="4" fillId="0" borderId="0" xfId="1" applyFont="1" applyBorder="1" applyAlignment="1">
      <alignment horizontal="left" vertical="center" wrapText="1"/>
    </xf>
    <xf numFmtId="205" fontId="4" fillId="0" borderId="0" xfId="1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205" fontId="5" fillId="0" borderId="0" xfId="1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205" fontId="1" fillId="0" borderId="0" xfId="1" applyNumberFormat="1" applyFont="1" applyFill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205" fontId="1" fillId="0" borderId="7" xfId="1" applyNumberFormat="1" applyFont="1" applyBorder="1" applyAlignment="1">
      <alignment horizontal="left" vertical="center" wrapText="1"/>
    </xf>
    <xf numFmtId="0" fontId="2" fillId="0" borderId="0" xfId="0" applyFont="1"/>
    <xf numFmtId="214" fontId="6" fillId="0" borderId="0" xfId="0" applyNumberFormat="1" applyFont="1"/>
    <xf numFmtId="214" fontId="0" fillId="0" borderId="0" xfId="0" applyNumberFormat="1"/>
    <xf numFmtId="205" fontId="14" fillId="0" borderId="0" xfId="1" applyNumberFormat="1" applyFont="1"/>
    <xf numFmtId="205" fontId="0" fillId="0" borderId="0" xfId="1" applyNumberFormat="1" applyFont="1" applyAlignment="1">
      <alignment horizontal="left"/>
    </xf>
    <xf numFmtId="176" fontId="0" fillId="0" borderId="0" xfId="0" applyNumberFormat="1" applyFill="1"/>
    <xf numFmtId="176" fontId="0" fillId="0" borderId="0" xfId="1" applyFont="1" applyFill="1"/>
    <xf numFmtId="205" fontId="0" fillId="0" borderId="0" xfId="0" applyNumberFormat="1"/>
    <xf numFmtId="205" fontId="5" fillId="0" borderId="0" xfId="1" applyNumberFormat="1" applyFont="1" applyBorder="1" applyAlignment="1">
      <alignment vertical="center"/>
    </xf>
    <xf numFmtId="205" fontId="13" fillId="0" borderId="0" xfId="1" applyNumberFormat="1" applyFont="1" applyBorder="1" applyAlignment="1">
      <alignment vertical="center"/>
    </xf>
    <xf numFmtId="205" fontId="1" fillId="0" borderId="0" xfId="1" applyNumberFormat="1" applyFont="1" applyBorder="1" applyAlignment="1">
      <alignment horizontal="right" vertical="center" wrapText="1"/>
    </xf>
    <xf numFmtId="205" fontId="4" fillId="0" borderId="0" xfId="1" applyNumberFormat="1" applyFont="1" applyBorder="1" applyAlignment="1">
      <alignment horizontal="right" vertical="center" wrapText="1"/>
    </xf>
    <xf numFmtId="205" fontId="4" fillId="0" borderId="0" xfId="1" applyNumberFormat="1" applyFont="1" applyFill="1" applyBorder="1" applyAlignment="1">
      <alignment horizontal="right" vertical="center" wrapText="1"/>
    </xf>
    <xf numFmtId="205" fontId="5" fillId="0" borderId="0" xfId="1" applyNumberFormat="1" applyFont="1" applyFill="1" applyBorder="1" applyAlignment="1">
      <alignment horizontal="right" vertical="center" wrapText="1"/>
    </xf>
    <xf numFmtId="205" fontId="1" fillId="0" borderId="0" xfId="1" applyNumberFormat="1" applyFont="1" applyFill="1" applyBorder="1" applyAlignment="1">
      <alignment horizontal="right" vertical="center" wrapText="1"/>
    </xf>
    <xf numFmtId="205" fontId="1" fillId="0" borderId="7" xfId="1" applyNumberFormat="1" applyFont="1" applyBorder="1" applyAlignment="1">
      <alignment horizontal="right" vertical="center" wrapText="1"/>
    </xf>
    <xf numFmtId="177" fontId="0" fillId="0" borderId="0" xfId="4" applyFont="1"/>
    <xf numFmtId="4" fontId="0" fillId="0" borderId="0" xfId="0" applyNumberFormat="1"/>
    <xf numFmtId="0" fontId="5" fillId="0" borderId="5" xfId="0" applyFont="1" applyFill="1" applyBorder="1" applyAlignment="1">
      <alignment horizontal="right" vertical="center" wrapText="1"/>
    </xf>
    <xf numFmtId="210" fontId="0" fillId="0" borderId="0" xfId="1" applyNumberFormat="1" applyFont="1" applyFill="1"/>
    <xf numFmtId="0" fontId="5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05" fontId="0" fillId="0" borderId="0" xfId="1" applyNumberFormat="1" applyFont="1" applyFill="1"/>
    <xf numFmtId="215" fontId="0" fillId="0" borderId="0" xfId="0" applyNumberFormat="1" applyFill="1"/>
    <xf numFmtId="0" fontId="0" fillId="0" borderId="8" xfId="0" applyBorder="1"/>
    <xf numFmtId="0" fontId="15" fillId="0" borderId="0" xfId="0" applyFont="1"/>
    <xf numFmtId="0" fontId="16" fillId="0" borderId="0" xfId="329" applyNumberFormat="1" applyFont="1" applyProtection="1"/>
    <xf numFmtId="0" fontId="17" fillId="0" borderId="0" xfId="6" applyAlignment="1" applyProtection="1"/>
    <xf numFmtId="0" fontId="18" fillId="0" borderId="0" xfId="329" applyFont="1" applyBorder="1" applyAlignment="1">
      <alignment horizontal="center" vertical="center"/>
    </xf>
    <xf numFmtId="0" fontId="19" fillId="0" borderId="0" xfId="329" applyFont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21" fillId="0" borderId="0" xfId="329" applyNumberFormat="1" applyFont="1" applyProtection="1">
      <protection locked="0"/>
    </xf>
    <xf numFmtId="49" fontId="21" fillId="0" borderId="0" xfId="329" applyNumberFormat="1" applyFont="1" applyProtection="1">
      <protection locked="0"/>
    </xf>
    <xf numFmtId="0" fontId="22" fillId="6" borderId="0" xfId="329" applyFont="1" applyFill="1" applyAlignment="1" applyProtection="1">
      <alignment horizontal="left" indent="1"/>
      <protection locked="0"/>
    </xf>
    <xf numFmtId="0" fontId="22" fillId="0" borderId="0" xfId="329" applyFont="1" applyAlignment="1" applyProtection="1">
      <alignment horizontal="left" indent="1"/>
      <protection locked="0"/>
    </xf>
    <xf numFmtId="0" fontId="22" fillId="0" borderId="0" xfId="329" applyFont="1" applyAlignment="1">
      <alignment horizontal="left" indent="1"/>
    </xf>
    <xf numFmtId="0" fontId="0" fillId="0" borderId="0" xfId="329" applyAlignment="1">
      <alignment horizontal="left" indent="1"/>
    </xf>
    <xf numFmtId="0" fontId="23" fillId="0" borderId="0" xfId="329" applyFont="1" applyAlignment="1">
      <alignment horizontal="left" indent="1"/>
    </xf>
  </cellXfs>
  <cellStyles count="347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 1" xfId="49"/>
    <cellStyle name="%" xfId="50"/>
    <cellStyle name="_Administrata Publike" xfId="51"/>
    <cellStyle name="_Book1" xfId="52"/>
    <cellStyle name="_Bujqesia" xfId="53"/>
    <cellStyle name="_GDP Final 1996-2005 by 2 approaches" xfId="54"/>
    <cellStyle name="_GDP Final 1996-2005 by 2 approaches 2" xfId="55"/>
    <cellStyle name="_GDP Final 1996-2005 by 2 approaches_Finale 2008 me Nace4" xfId="56"/>
    <cellStyle name="_gdp2009, varianti 4" xfId="57"/>
    <cellStyle name="_gdp2009, varianti 5" xfId="58"/>
    <cellStyle name="_gdp2009, varianti 5 2" xfId="59"/>
    <cellStyle name="_gdp2009, varianti 5_Finale 2008 me Nace4" xfId="60"/>
    <cellStyle name="_Per vjetoren nga 3_mujoret" xfId="61"/>
    <cellStyle name="_TAB1" xfId="62"/>
    <cellStyle name="_TAB2" xfId="63"/>
    <cellStyle name="_TAB3" xfId="64"/>
    <cellStyle name="_TAB4" xfId="65"/>
    <cellStyle name="_TAB5" xfId="66"/>
    <cellStyle name="_VA-cons_TOT" xfId="67"/>
    <cellStyle name="_VA-cons_TOT 2" xfId="68"/>
    <cellStyle name="_VA-cons_TOT_Finale 2008 me Nace4" xfId="69"/>
    <cellStyle name="_VA-cons_TOT_Ledjoni energjia" xfId="70"/>
    <cellStyle name="_VA-cons_TOT_Ledjoni energjia 2" xfId="71"/>
    <cellStyle name="_VA-cons_TOT_Ledjoni energjia_Finale 2008 me Nace4" xfId="72"/>
    <cellStyle name="_Workbook for QGDP(dt.24 Prill, 2008)" xfId="73"/>
    <cellStyle name="0mitP" xfId="74"/>
    <cellStyle name="0ohneP" xfId="75"/>
    <cellStyle name="10mitP" xfId="76"/>
    <cellStyle name="12mitP" xfId="77"/>
    <cellStyle name="12ohneP" xfId="78"/>
    <cellStyle name="13mitP" xfId="79"/>
    <cellStyle name="1mitP" xfId="80"/>
    <cellStyle name="1ohneP" xfId="81"/>
    <cellStyle name="20% - Accent1 2" xfId="82"/>
    <cellStyle name="20% - Accent1 2 2" xfId="83"/>
    <cellStyle name="20% - Accent2 2" xfId="84"/>
    <cellStyle name="20% - Accent2 2 2" xfId="85"/>
    <cellStyle name="20% - Accent3 2" xfId="86"/>
    <cellStyle name="20% - Accent3 2 2" xfId="87"/>
    <cellStyle name="20% - Accent4 2" xfId="88"/>
    <cellStyle name="20% - Accent4 2 2" xfId="89"/>
    <cellStyle name="20% - Accent5 2" xfId="90"/>
    <cellStyle name="20% - Accent5 2 2" xfId="91"/>
    <cellStyle name="20% - Accent6 2" xfId="92"/>
    <cellStyle name="20% - Accent6 2 2" xfId="93"/>
    <cellStyle name="20% - Akzent1" xfId="94"/>
    <cellStyle name="20% - Akzent2" xfId="95"/>
    <cellStyle name="20% - Akzent3" xfId="96"/>
    <cellStyle name="20% - Akzent4" xfId="97"/>
    <cellStyle name="20% - Akzent5" xfId="98"/>
    <cellStyle name="20% - Akzent6" xfId="99"/>
    <cellStyle name="20% - Dekorfärg1" xfId="100"/>
    <cellStyle name="20% - Dekorfärg2" xfId="101"/>
    <cellStyle name="20% - Dekorfärg3" xfId="102"/>
    <cellStyle name="20% - Dekorfärg4" xfId="103"/>
    <cellStyle name="20% - Dekorfärg5" xfId="104"/>
    <cellStyle name="20% - Dekorfärg6" xfId="105"/>
    <cellStyle name="2mitP" xfId="106"/>
    <cellStyle name="2ohneP" xfId="107"/>
    <cellStyle name="3mitP" xfId="108"/>
    <cellStyle name="3ohneP" xfId="109"/>
    <cellStyle name="40% - Accent1 2" xfId="110"/>
    <cellStyle name="40% - Accent1 2 2" xfId="111"/>
    <cellStyle name="40% - Accent2 2" xfId="112"/>
    <cellStyle name="40% - Accent2 2 2" xfId="113"/>
    <cellStyle name="40% - Accent3 2" xfId="114"/>
    <cellStyle name="40% - Accent3 2 2" xfId="115"/>
    <cellStyle name="40% - Accent4 2" xfId="116"/>
    <cellStyle name="40% - Accent4 2 2" xfId="117"/>
    <cellStyle name="40% - Accent5 2" xfId="118"/>
    <cellStyle name="40% - Accent5 2 2" xfId="119"/>
    <cellStyle name="40% - Accent6 2" xfId="120"/>
    <cellStyle name="40% - Accent6 2 2" xfId="121"/>
    <cellStyle name="40% - Akzent1" xfId="122"/>
    <cellStyle name="40% - Akzent2" xfId="123"/>
    <cellStyle name="40% - Akzent3" xfId="124"/>
    <cellStyle name="40% - Akzent4" xfId="125"/>
    <cellStyle name="40% - Akzent5" xfId="126"/>
    <cellStyle name="40% - Akzent6" xfId="127"/>
    <cellStyle name="40% - Dekorfärg1" xfId="128"/>
    <cellStyle name="40% - Dekorfärg2" xfId="129"/>
    <cellStyle name="40% - Dekorfärg3" xfId="130"/>
    <cellStyle name="40% - Dekorfärg4" xfId="131"/>
    <cellStyle name="40% - Dekorfärg5" xfId="132"/>
    <cellStyle name="40% - Dekorfärg6" xfId="133"/>
    <cellStyle name="4mitP" xfId="134"/>
    <cellStyle name="4ohneP" xfId="135"/>
    <cellStyle name="60% - Accent1 2" xfId="136"/>
    <cellStyle name="60% - Accent2 2" xfId="137"/>
    <cellStyle name="60% - Accent3 2" xfId="138"/>
    <cellStyle name="60% - Accent4 2" xfId="139"/>
    <cellStyle name="60% - Accent5 2" xfId="140"/>
    <cellStyle name="60% - Accent6 2" xfId="141"/>
    <cellStyle name="60% - Akzent1" xfId="142"/>
    <cellStyle name="60% - Akzent2" xfId="143"/>
    <cellStyle name="60% - Akzent3" xfId="144"/>
    <cellStyle name="60% - Akzent4" xfId="145"/>
    <cellStyle name="60% - Akzent5" xfId="146"/>
    <cellStyle name="60% - Akzent6" xfId="147"/>
    <cellStyle name="60% - Dekorfärg1" xfId="148"/>
    <cellStyle name="60% - Dekorfärg2" xfId="149"/>
    <cellStyle name="60% - Dekorfärg3" xfId="150"/>
    <cellStyle name="60% - Dekorfärg4" xfId="151"/>
    <cellStyle name="60% - Dekorfärg5" xfId="152"/>
    <cellStyle name="60% - Dekorfärg6" xfId="153"/>
    <cellStyle name="6mitP" xfId="154"/>
    <cellStyle name="6ohneP" xfId="155"/>
    <cellStyle name="7mitP" xfId="156"/>
    <cellStyle name="9mitP" xfId="157"/>
    <cellStyle name="9ohneP" xfId="158"/>
    <cellStyle name="Accent1 2" xfId="159"/>
    <cellStyle name="Accent2 2" xfId="160"/>
    <cellStyle name="Accent3 2" xfId="161"/>
    <cellStyle name="Accent4 2" xfId="162"/>
    <cellStyle name="Accent5 2" xfId="163"/>
    <cellStyle name="Accent6 2" xfId="164"/>
    <cellStyle name="Anteckning" xfId="165"/>
    <cellStyle name="Bad 2" xfId="166"/>
    <cellStyle name="Beräkning" xfId="167"/>
    <cellStyle name="Bra" xfId="168"/>
    <cellStyle name="Calculation 2" xfId="169"/>
    <cellStyle name="Check Cell 2" xfId="170"/>
    <cellStyle name="Comma [0] 2" xfId="171"/>
    <cellStyle name="Comma 10" xfId="172"/>
    <cellStyle name="Comma 11" xfId="173"/>
    <cellStyle name="Comma 12" xfId="174"/>
    <cellStyle name="Comma 13" xfId="175"/>
    <cellStyle name="Comma 14" xfId="176"/>
    <cellStyle name="Comma 15" xfId="177"/>
    <cellStyle name="Comma 16" xfId="178"/>
    <cellStyle name="Comma 17" xfId="179"/>
    <cellStyle name="Comma 2" xfId="180"/>
    <cellStyle name="Comma 2 2" xfId="181"/>
    <cellStyle name="Comma 2 3" xfId="182"/>
    <cellStyle name="Comma 2 4" xfId="183"/>
    <cellStyle name="Comma 3" xfId="184"/>
    <cellStyle name="Comma 3 2" xfId="185"/>
    <cellStyle name="Comma 3 3" xfId="186"/>
    <cellStyle name="Comma 3 3 2" xfId="187"/>
    <cellStyle name="Comma 3 4" xfId="188"/>
    <cellStyle name="Comma 4" xfId="189"/>
    <cellStyle name="Comma 5" xfId="190"/>
    <cellStyle name="Comma 5 2" xfId="191"/>
    <cellStyle name="Comma 5 3" xfId="192"/>
    <cellStyle name="Comma 6" xfId="193"/>
    <cellStyle name="Comma 6 2" xfId="194"/>
    <cellStyle name="Comma 68" xfId="195"/>
    <cellStyle name="Comma 7" xfId="196"/>
    <cellStyle name="Comma 7 2" xfId="197"/>
    <cellStyle name="Comma 8" xfId="198"/>
    <cellStyle name="Comma 9" xfId="199"/>
    <cellStyle name="Comma0" xfId="200"/>
    <cellStyle name="Currency 2" xfId="201"/>
    <cellStyle name="Currency0" xfId="202"/>
    <cellStyle name="Dålig" xfId="203"/>
    <cellStyle name="Date" xfId="204"/>
    <cellStyle name="Datum" xfId="205"/>
    <cellStyle name="Explanatory Text 2" xfId="206"/>
    <cellStyle name="Färg1" xfId="207"/>
    <cellStyle name="Färg2" xfId="208"/>
    <cellStyle name="Färg3" xfId="209"/>
    <cellStyle name="Färg4" xfId="210"/>
    <cellStyle name="Färg5" xfId="211"/>
    <cellStyle name="Färg6" xfId="212"/>
    <cellStyle name="Finanční0" xfId="213"/>
    <cellStyle name="Fixed" xfId="214"/>
    <cellStyle name="Förklarande text" xfId="215"/>
    <cellStyle name="Fuss" xfId="216"/>
    <cellStyle name="Good 2" xfId="217"/>
    <cellStyle name="Heading 1 2" xfId="218"/>
    <cellStyle name="Heading 2 2" xfId="219"/>
    <cellStyle name="Heading 3 2" xfId="220"/>
    <cellStyle name="Heading 4 2" xfId="221"/>
    <cellStyle name="Hyperlink 2" xfId="222"/>
    <cellStyle name="Hyperlink 3" xfId="223"/>
    <cellStyle name="Iau?iue_?ac?.oaa.90-92" xfId="224"/>
    <cellStyle name="Îáû÷íûé_93ãîä (2)" xfId="225"/>
    <cellStyle name="Indata" xfId="226"/>
    <cellStyle name="Input 2" xfId="227"/>
    <cellStyle name="Kontrollcell" xfId="228"/>
    <cellStyle name="Länkad cell" xfId="229"/>
    <cellStyle name="Linked Cell 2" xfId="230"/>
    <cellStyle name="m49048872" xfId="231"/>
    <cellStyle name="Měna0" xfId="232"/>
    <cellStyle name="mitP" xfId="233"/>
    <cellStyle name="Neutral 2" xfId="234"/>
    <cellStyle name="Normal 10" xfId="235"/>
    <cellStyle name="Normal 11" xfId="236"/>
    <cellStyle name="Normal 12" xfId="237"/>
    <cellStyle name="Normal 13" xfId="238"/>
    <cellStyle name="Normal 13 2" xfId="239"/>
    <cellStyle name="Normal 14" xfId="240"/>
    <cellStyle name="Normal 15" xfId="241"/>
    <cellStyle name="Normal 16" xfId="242"/>
    <cellStyle name="Normal 17" xfId="243"/>
    <cellStyle name="Normal 17 2" xfId="244"/>
    <cellStyle name="Normal 18" xfId="245"/>
    <cellStyle name="Normal 18 2" xfId="246"/>
    <cellStyle name="Normal 19" xfId="247"/>
    <cellStyle name="Normal 2" xfId="248"/>
    <cellStyle name="Normal 2 10" xfId="249"/>
    <cellStyle name="Normal 2 2" xfId="250"/>
    <cellStyle name="Normal 2 2 2" xfId="251"/>
    <cellStyle name="Normal 2 3" xfId="252"/>
    <cellStyle name="Normal 2 3 2" xfId="253"/>
    <cellStyle name="Normal 2 4 2" xfId="254"/>
    <cellStyle name="Normal 2 8" xfId="255"/>
    <cellStyle name="Normal 2_2009_2010_2011_GDPweights questionnaire (2)" xfId="256"/>
    <cellStyle name="Normal 3" xfId="257"/>
    <cellStyle name="Normal 3 2" xfId="258"/>
    <cellStyle name="Normal 3 3" xfId="259"/>
    <cellStyle name="Normal 4" xfId="260"/>
    <cellStyle name="Normal 4 2" xfId="261"/>
    <cellStyle name="Normal 4 3" xfId="262"/>
    <cellStyle name="Normal 5" xfId="263"/>
    <cellStyle name="Normal 5 2" xfId="264"/>
    <cellStyle name="Normal 5 3" xfId="265"/>
    <cellStyle name="Normal 6" xfId="266"/>
    <cellStyle name="Normal 6 2" xfId="267"/>
    <cellStyle name="Normal 6 3" xfId="268"/>
    <cellStyle name="Normal 7" xfId="269"/>
    <cellStyle name="Normal 7 2" xfId="270"/>
    <cellStyle name="Normal 8" xfId="271"/>
    <cellStyle name="Normal 9" xfId="272"/>
    <cellStyle name="Normal 9 2" xfId="273"/>
    <cellStyle name="Normál_Felhasznalas_tabla_1999" xfId="274"/>
    <cellStyle name="normální 2" xfId="275"/>
    <cellStyle name="normální_SO1_03d" xfId="276"/>
    <cellStyle name="Note 2" xfId="277"/>
    <cellStyle name="Note 2 2" xfId="278"/>
    <cellStyle name="Note 3" xfId="279"/>
    <cellStyle name="ohneP" xfId="280"/>
    <cellStyle name="Ouny?e [0]_Eeno1" xfId="281"/>
    <cellStyle name="Ouny?e_Eeno1" xfId="282"/>
    <cellStyle name="Òûñÿ÷è_Sheet1" xfId="283"/>
    <cellStyle name="Output 2" xfId="284"/>
    <cellStyle name="Output Amounts" xfId="285"/>
    <cellStyle name="Output Line Items" xfId="286"/>
    <cellStyle name="Percent 2" xfId="287"/>
    <cellStyle name="Percent 2 2" xfId="288"/>
    <cellStyle name="Percent 3" xfId="289"/>
    <cellStyle name="Percent 4" xfId="290"/>
    <cellStyle name="Pevný" xfId="291"/>
    <cellStyle name="Rubrik" xfId="292"/>
    <cellStyle name="Rubrik 1" xfId="293"/>
    <cellStyle name="Rubrik 2" xfId="294"/>
    <cellStyle name="Rubrik 3" xfId="295"/>
    <cellStyle name="Rubrik 4" xfId="296"/>
    <cellStyle name="s24" xfId="297"/>
    <cellStyle name="s30" xfId="298"/>
    <cellStyle name="s32" xfId="299"/>
    <cellStyle name="s33" xfId="300"/>
    <cellStyle name="s35" xfId="301"/>
    <cellStyle name="s37" xfId="302"/>
    <cellStyle name="s44" xfId="303"/>
    <cellStyle name="s45" xfId="304"/>
    <cellStyle name="s48" xfId="305"/>
    <cellStyle name="s56" xfId="306"/>
    <cellStyle name="s57" xfId="307"/>
    <cellStyle name="s58" xfId="308"/>
    <cellStyle name="s59" xfId="309"/>
    <cellStyle name="s62" xfId="310"/>
    <cellStyle name="s63" xfId="311"/>
    <cellStyle name="s64" xfId="312"/>
    <cellStyle name="s65" xfId="313"/>
    <cellStyle name="s66" xfId="314"/>
    <cellStyle name="s67" xfId="315"/>
    <cellStyle name="s68" xfId="316"/>
    <cellStyle name="s69" xfId="317"/>
    <cellStyle name="s70" xfId="318"/>
    <cellStyle name="s73" xfId="319"/>
    <cellStyle name="s78" xfId="320"/>
    <cellStyle name="s80" xfId="321"/>
    <cellStyle name="s82" xfId="322"/>
    <cellStyle name="s85" xfId="323"/>
    <cellStyle name="s93" xfId="324"/>
    <cellStyle name="s94" xfId="325"/>
    <cellStyle name="s95" xfId="326"/>
    <cellStyle name="Standard 2" xfId="327"/>
    <cellStyle name="Standard 3" xfId="328"/>
    <cellStyle name="Standard 3 2" xfId="329"/>
    <cellStyle name="Style 1" xfId="330"/>
    <cellStyle name="Style 1 2" xfId="331"/>
    <cellStyle name="Summa" xfId="332"/>
    <cellStyle name="Text_e" xfId="333"/>
    <cellStyle name="Title 2" xfId="334"/>
    <cellStyle name="Total 2" xfId="335"/>
    <cellStyle name="Utdata" xfId="336"/>
    <cellStyle name="Varningstext" xfId="337"/>
    <cellStyle name="Warning Text 2" xfId="338"/>
    <cellStyle name="Záhlaví 1" xfId="339"/>
    <cellStyle name="Záhlaví 2" xfId="340"/>
    <cellStyle name="Денежный [0]_BBПиндекс" xfId="341"/>
    <cellStyle name="Денежный_BBПиндекс" xfId="342"/>
    <cellStyle name="Обычный_5_QUART" xfId="343"/>
    <cellStyle name="Тысячи_Sheet1" xfId="344"/>
    <cellStyle name="Финансовый [0]_BBПиндекс" xfId="345"/>
    <cellStyle name="Финансовый_BBПиндекс" xfId="34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Radio" checked="Checked" firstButton="1" fmlaLink="Permbajtja!$A$1" noThreeD="1" val="0"/>
</file>

<file path=xl/ctrlProps/ctrlProp2.xml><?xml version="1.0" encoding="utf-8"?>
<formControlPr xmlns="http://schemas.microsoft.com/office/spreadsheetml/2009/9/main" objectType="Radio" noThreeD="1" val="0"/>
</file>

<file path=xl/ctrlProps/ctrlProp3.xml><?xml version="1.0" encoding="utf-8"?>
<formControlPr xmlns="http://schemas.microsoft.com/office/spreadsheetml/2009/9/main" objectType="Radio" checked="Checked" firstButton="1" fmlaLink="$A$1" noThreeD="1" val="0"/>
</file>

<file path=xl/ctrlProps/ctrlProp4.xml><?xml version="1.0" encoding="utf-8"?>
<formControlPr xmlns="http://schemas.microsoft.com/office/spreadsheetml/2009/9/main" objectType="Radio" noThreeD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1397479</xdr:colOff>
      <xdr:row>3</xdr:row>
      <xdr:rowOff>77637</xdr:rowOff>
    </xdr:from>
    <xdr:to>
      <xdr:col>10</xdr:col>
      <xdr:colOff>6674</xdr:colOff>
      <xdr:row>3</xdr:row>
      <xdr:rowOff>165215</xdr:rowOff>
    </xdr:to>
    <xdr:pic>
      <xdr:nvPicPr>
        <xdr:cNvPr id="4" name="Picture 2" descr="http://photos.wikimapia.org/p/00/01/45/06/03_960.jpg"/>
        <xdr:cNvPicPr>
          <a:picLocks noChangeAspect="1" noChangeArrowheads="1"/>
        </xdr:cNvPicPr>
      </xdr:nvPicPr>
      <xdr:blipFill>
        <a:blip r:embed="rId1" cstate="print"/>
        <a:srcRect l="10959" t="5534" r="11644" b="19763"/>
        <a:stretch>
          <a:fillRect/>
        </a:stretch>
      </xdr:blipFill>
      <xdr:spPr>
        <a:xfrm>
          <a:off x="5857875" y="401320"/>
          <a:ext cx="6350" cy="87630"/>
        </a:xfrm>
        <a:prstGeom prst="rect">
          <a:avLst/>
        </a:prstGeom>
        <a:noFill/>
      </xdr:spPr>
    </xdr:pic>
    <xdr:clientData/>
  </xdr:twoCellAnchor>
  <xdr:twoCellAnchor>
    <xdr:from>
      <xdr:col>10</xdr:col>
      <xdr:colOff>352987</xdr:colOff>
      <xdr:row>5</xdr:row>
      <xdr:rowOff>72838</xdr:rowOff>
    </xdr:from>
    <xdr:to>
      <xdr:col>12</xdr:col>
      <xdr:colOff>67046</xdr:colOff>
      <xdr:row>8</xdr:row>
      <xdr:rowOff>41390</xdr:rowOff>
    </xdr:to>
    <xdr:sp>
      <xdr:nvSpPr>
        <xdr:cNvPr id="5" name="Rectangle 4"/>
        <xdr:cNvSpPr/>
      </xdr:nvSpPr>
      <xdr:spPr>
        <a:xfrm>
          <a:off x="6210300" y="1158240"/>
          <a:ext cx="914400" cy="45466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190500</xdr:colOff>
      <xdr:row>1</xdr:row>
      <xdr:rowOff>104775</xdr:rowOff>
    </xdr:from>
    <xdr:to>
      <xdr:col>2</xdr:col>
      <xdr:colOff>342366</xdr:colOff>
      <xdr:row>4</xdr:row>
      <xdr:rowOff>32134</xdr:rowOff>
    </xdr:to>
    <xdr:pic>
      <xdr:nvPicPr>
        <xdr:cNvPr id="6" name="Picture 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190500" y="266700"/>
          <a:ext cx="1351915" cy="688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5</xdr:row>
          <xdr:rowOff>142875</xdr:rowOff>
        </xdr:from>
        <xdr:to>
          <xdr:col>11</xdr:col>
          <xdr:colOff>514350</xdr:colOff>
          <xdr:row>6</xdr:row>
          <xdr:rowOff>142875</xdr:rowOff>
        </xdr:to>
        <xdr:sp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6315075" y="1228725"/>
              <a:ext cx="657225" cy="1619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t>Shqip</a:t>
              </a:r>
              <a:endParaRPr lang="en-GB" sz="800" b="0" i="0" u="none" strike="noStrike" baseline="0">
                <a:solidFill>
                  <a:srgbClr val="000000"/>
                </a:solidFill>
                <a:latin typeface="Tahoma" panose="020B0604030504040204"/>
                <a:ea typeface="Tahoma" panose="020B0604030504040204"/>
                <a:cs typeface="Tahoma" panose="020B0604030504040204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6</xdr:row>
          <xdr:rowOff>142875</xdr:rowOff>
        </xdr:from>
        <xdr:to>
          <xdr:col>11</xdr:col>
          <xdr:colOff>533400</xdr:colOff>
          <xdr:row>8</xdr:row>
          <xdr:rowOff>0</xdr:rowOff>
        </xdr:to>
        <xdr:sp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6315075" y="1390650"/>
              <a:ext cx="676275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t>English</a:t>
              </a:r>
              <a:endParaRPr lang="en-GB" sz="800" b="0" i="0" u="none" strike="noStrike" baseline="0">
                <a:solidFill>
                  <a:srgbClr val="000000"/>
                </a:solidFill>
                <a:latin typeface="Tahoma" panose="020B0604030504040204"/>
                <a:ea typeface="Tahoma" panose="020B0604030504040204"/>
                <a:cs typeface="Tahoma" panose="020B0604030504040204"/>
              </a:endParaRP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495300</xdr:colOff>
      <xdr:row>1</xdr:row>
      <xdr:rowOff>142875</xdr:rowOff>
    </xdr:from>
    <xdr:to>
      <xdr:col>8</xdr:col>
      <xdr:colOff>204878</xdr:colOff>
      <xdr:row>4</xdr:row>
      <xdr:rowOff>82852</xdr:rowOff>
    </xdr:to>
    <xdr:sp>
      <xdr:nvSpPr>
        <xdr:cNvPr id="2" name="Rectangle 1"/>
        <xdr:cNvSpPr/>
      </xdr:nvSpPr>
      <xdr:spPr>
        <a:xfrm>
          <a:off x="4219575" y="304800"/>
          <a:ext cx="909320" cy="45402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</xdr:row>
          <xdr:rowOff>57150</xdr:rowOff>
        </xdr:from>
        <xdr:to>
          <xdr:col>8</xdr:col>
          <xdr:colOff>85725</xdr:colOff>
          <xdr:row>3</xdr:row>
          <xdr:rowOff>57150</xdr:rowOff>
        </xdr:to>
        <xdr:sp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4352925" y="381000"/>
              <a:ext cx="657225" cy="1619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t>Shqip</a:t>
              </a:r>
              <a:endParaRPr lang="en-GB" sz="800" b="0" i="0" u="none" strike="noStrike" baseline="0">
                <a:solidFill>
                  <a:srgbClr val="000000"/>
                </a:solidFill>
                <a:latin typeface="Tahoma" panose="020B0604030504040204"/>
                <a:ea typeface="Tahoma" panose="020B0604030504040204"/>
                <a:cs typeface="Tahoma" panose="020B0604030504040204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</xdr:row>
          <xdr:rowOff>47625</xdr:rowOff>
        </xdr:from>
        <xdr:to>
          <xdr:col>8</xdr:col>
          <xdr:colOff>104775</xdr:colOff>
          <xdr:row>4</xdr:row>
          <xdr:rowOff>38100</xdr:rowOff>
        </xdr:to>
        <xdr:sp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352925" y="533400"/>
              <a:ext cx="676275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t>English</a:t>
              </a:r>
              <a:endParaRPr lang="en-GB" sz="800" b="0" i="0" u="none" strike="noStrike" baseline="0">
                <a:solidFill>
                  <a:srgbClr val="000000"/>
                </a:solidFill>
                <a:latin typeface="Tahoma" panose="020B0604030504040204"/>
                <a:ea typeface="Tahoma" panose="020B0604030504040204"/>
                <a:cs typeface="Tahoma" panose="020B0604030504040204"/>
              </a:endParaRP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nslesh\My%20Documents\Quarterly%20National%20Account\2_administraten%20publike\Lidhja%20Paga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ervern01\d\pcnew\aa1permua\regfor\Regression_Forecas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inslesh\LOCALS~1\Temp\Rar$DI75.531\Pagat%20Mesata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914\914F10_2012_01_12_09_42_4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ttp:\\www.instat.gov.al\elirjeta_gdp\Punime%20te%20fundit\viti2005versioni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01\Elton_GDP\Documents%20and%20Settings\inselal\Desktop\Share\Admin\Ardhurat\Taksat%20e%20subsi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umri"/>
      <sheetName val="Paga"/>
      <sheetName val="Paga (2)"/>
      <sheetName val="Admin"/>
      <sheetName val="Mes Admin"/>
      <sheetName val="Mes Admin Finale"/>
      <sheetName val="Shend"/>
      <sheetName val="Mes Shend"/>
      <sheetName val="Arsim"/>
      <sheetName val="Mes Arsimi"/>
      <sheetName val="Other 92"/>
      <sheetName val="Permbledhes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Output"/>
      <sheetName val="Forecast"/>
      <sheetName val="Temp"/>
      <sheetName val="MultMac"/>
      <sheetName val="IndepMac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Admin"/>
      <sheetName val="Sheet4"/>
      <sheetName val="Education"/>
      <sheetName val="Nr Education"/>
      <sheetName val="Health"/>
      <sheetName val="Nr Health"/>
      <sheetName val="Sheet3"/>
      <sheetName val="Other"/>
      <sheetName val="Admin (2)"/>
      <sheetName val="Permbledhe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Report Form"/>
      <sheetName val="Downloaded_Form"/>
      <sheetName val="Control"/>
      <sheetName val="Legend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onstante v1 me total (2)"/>
      <sheetName val="v2005k (16)"/>
      <sheetName val="Renta"/>
      <sheetName val="Konstante v1 me total"/>
      <sheetName val="Konstante By Marku"/>
      <sheetName val="Konstante v2"/>
      <sheetName val="Enterp"/>
      <sheetName val="Chart1"/>
      <sheetName val="Konstante"/>
      <sheetName val="MoaroTables"/>
      <sheetName val="Antonela"/>
      <sheetName val="Antonella"/>
      <sheetName val="final V1"/>
      <sheetName val="Sheet1"/>
      <sheetName val="ConstantePisani(30)"/>
      <sheetName val="ConstantePisani(25)"/>
      <sheetName val="mrfnewp"/>
      <sheetName val="metoda rek florina"/>
      <sheetName val="Metoda me aplikim volumi"/>
      <sheetName val="RezFinal"/>
      <sheetName val="RezFinal30"/>
      <sheetName val="v2005"/>
      <sheetName val="v2005k"/>
      <sheetName val="stock"/>
      <sheetName val="GEneral05"/>
      <sheetName val="NOEDATA"/>
      <sheetName val="iNVESTIME05"/>
      <sheetName val="GEneral05 (2)"/>
      <sheetName val="Diferenca"/>
      <sheetName val="EmpInt"/>
      <sheetName val="Fisim"/>
      <sheetName val="Marzhet"/>
      <sheetName val="Deget 22_23_24(Zana)"/>
      <sheetName val="HG30"/>
      <sheetName val="HoldingGain"/>
      <sheetName val="RezFinalNace2"/>
      <sheetName val="v2005n2"/>
      <sheetName val="Sheet3"/>
      <sheetName val="gjendjet (25)"/>
      <sheetName val="gjendjet"/>
      <sheetName val="Rezultat"/>
      <sheetName val="Instruksione"/>
      <sheetName val="Hyrje"/>
      <sheetName val="Total Defl"/>
      <sheetName val="metoda rek florina 2"/>
      <sheetName val="viti2005versioni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romMo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4.xml"/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J48"/>
  <sheetViews>
    <sheetView showGridLines="0" topLeftCell="A18" workbookViewId="0">
      <selection activeCell="B23" sqref="B23"/>
    </sheetView>
  </sheetViews>
  <sheetFormatPr defaultColWidth="9" defaultRowHeight="12.75"/>
  <cols>
    <col min="3" max="3" width="5.85714285714286" customWidth="1"/>
    <col min="10" max="10" width="10" customWidth="1"/>
  </cols>
  <sheetData>
    <row r="3" hidden="1"/>
    <row r="4" ht="47.25" customHeight="1" spans="4:10">
      <c r="D4" s="255" t="str">
        <f>CHOOSE(Permbajtja!$A$1,"Instituti i Statistikave","Institute of Statistics Albania")</f>
        <v>Instituti i Statistikave</v>
      </c>
      <c r="E4" s="256"/>
      <c r="F4" s="256"/>
      <c r="G4" s="256"/>
      <c r="H4" s="256"/>
      <c r="I4" s="256"/>
      <c r="J4" s="256"/>
    </row>
    <row r="16" ht="7.5" customHeight="1"/>
    <row r="17" hidden="1"/>
    <row r="18" ht="75.75" customHeight="1" spans="3:8">
      <c r="C18" s="257" t="str">
        <f>CHOOSE(Permbajtja!$A$1,"Llogaritë Kombëtare Vjetore (Metoda e Shpenzimeve)","Annual National Accounts (Expenditure Method)")</f>
        <v>Llogaritë Kombëtare Vjetore (Metoda e Shpenzimeve)</v>
      </c>
      <c r="D18" s="257"/>
      <c r="E18" s="257"/>
      <c r="F18" s="257"/>
      <c r="G18" s="257"/>
      <c r="H18" s="257"/>
    </row>
    <row r="23" ht="18" spans="2:2">
      <c r="B23" s="258" t="str">
        <f>CHOOSE(Permbajtja!$A$1,"Produkti i Brendshëm Final 2022 dhe Gjysëm-Final 2023","Gross Domestic Product Final 2022 and Semi-Final 2023")</f>
        <v>Produkti i Brendshëm Final 2022 dhe Gjysëm-Final 2023</v>
      </c>
    </row>
    <row r="24" ht="18" spans="3:3">
      <c r="C24" s="259"/>
    </row>
    <row r="39" spans="1:8">
      <c r="A39" s="260" t="s">
        <v>0</v>
      </c>
      <c r="C39" s="261"/>
      <c r="D39" s="261"/>
      <c r="E39" s="261"/>
      <c r="F39" s="261"/>
      <c r="G39" s="261"/>
      <c r="H39" s="261"/>
    </row>
    <row r="40" spans="1:8">
      <c r="A40" s="261" t="s">
        <v>1</v>
      </c>
      <c r="C40" s="261"/>
      <c r="D40" s="261"/>
      <c r="E40" s="261"/>
      <c r="F40" s="261"/>
      <c r="G40" s="261"/>
      <c r="H40" s="261"/>
    </row>
    <row r="41" spans="1:8">
      <c r="A41" s="262"/>
      <c r="C41" s="262"/>
      <c r="D41" s="262"/>
      <c r="E41" s="262"/>
      <c r="F41" s="262"/>
      <c r="G41" s="262"/>
      <c r="H41" s="262"/>
    </row>
    <row r="42" spans="1:8">
      <c r="A42" s="261" t="s">
        <v>2</v>
      </c>
      <c r="C42" s="261"/>
      <c r="D42" s="261"/>
      <c r="E42" s="261"/>
      <c r="F42" s="261"/>
      <c r="G42" s="261"/>
      <c r="H42" s="261"/>
    </row>
    <row r="43" spans="1:8">
      <c r="A43" s="261" t="s">
        <v>3</v>
      </c>
      <c r="C43" s="261"/>
      <c r="D43" s="261"/>
      <c r="E43" s="261"/>
      <c r="F43" s="261"/>
      <c r="G43" s="261"/>
      <c r="H43" s="261"/>
    </row>
    <row r="44" spans="1:8">
      <c r="A44" s="261"/>
      <c r="C44" s="261"/>
      <c r="D44" s="261"/>
      <c r="E44" s="261"/>
      <c r="F44" s="261"/>
      <c r="G44" s="261"/>
      <c r="H44" s="261"/>
    </row>
    <row r="45" spans="1:8">
      <c r="A45" s="263"/>
      <c r="C45" s="262"/>
      <c r="D45" s="262"/>
      <c r="E45" s="262"/>
      <c r="F45" s="262"/>
      <c r="G45" s="262"/>
      <c r="H45" s="262"/>
    </row>
    <row r="46" ht="18" spans="1:8">
      <c r="A46" s="264" t="s">
        <v>4</v>
      </c>
      <c r="C46" s="262"/>
      <c r="D46" s="262"/>
      <c r="E46" s="262"/>
      <c r="F46" s="262"/>
      <c r="G46" s="262"/>
      <c r="H46" s="262"/>
    </row>
    <row r="47" spans="1:8">
      <c r="A47" s="262" t="s">
        <v>5</v>
      </c>
      <c r="C47" s="262"/>
      <c r="D47" s="262"/>
      <c r="E47" s="262"/>
      <c r="F47" s="262"/>
      <c r="G47" s="262"/>
      <c r="H47" s="262"/>
    </row>
    <row r="48" spans="2:8">
      <c r="B48" s="262"/>
      <c r="C48" s="262"/>
      <c r="D48" s="262"/>
      <c r="E48" s="262"/>
      <c r="F48" s="262"/>
      <c r="G48" s="262"/>
      <c r="H48" s="262"/>
    </row>
  </sheetData>
  <mergeCells count="2">
    <mergeCell ref="D4:J4"/>
    <mergeCell ref="C18:H18"/>
  </mergeCells>
  <pageMargins left="0.7" right="0.7" top="0.75" bottom="0.75" header="0.3" footer="0.3"/>
  <pageSetup paperSize="1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Option Button 1" r:id="rId3">
              <controlPr defaultSize="0">
                <anchor moveWithCells="1" sizeWithCells="1">
                  <from>
                    <xdr:col>10</xdr:col>
                    <xdr:colOff>457200</xdr:colOff>
                    <xdr:row>5</xdr:row>
                    <xdr:rowOff>142875</xdr:rowOff>
                  </from>
                  <to>
                    <xdr:col>11</xdr:col>
                    <xdr:colOff>514350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Option Button 2" r:id="rId4">
              <controlPr defaultSize="0">
                <anchor moveWithCells="1" sizeWithCells="1">
                  <from>
                    <xdr:col>10</xdr:col>
                    <xdr:colOff>457200</xdr:colOff>
                    <xdr:row>6</xdr:row>
                    <xdr:rowOff>142875</xdr:rowOff>
                  </from>
                  <to>
                    <xdr:col>11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H4" sqref="H4"/>
    </sheetView>
  </sheetViews>
  <sheetFormatPr defaultColWidth="9" defaultRowHeight="12.75"/>
  <cols>
    <col min="1" max="1" width="7.71428571428571" customWidth="1"/>
    <col min="2" max="2" width="44.8571428571429" customWidth="1"/>
    <col min="3" max="7" width="13.1428571428571" customWidth="1"/>
    <col min="8" max="8" width="60.4285714285714" customWidth="1"/>
    <col min="9" max="13" width="12.4285714285714" customWidth="1"/>
    <col min="14" max="17" width="11.2857142857143" customWidth="1"/>
    <col min="18" max="19" width="12.8571428571429" customWidth="1"/>
    <col min="20" max="20" width="59.1428571428571" customWidth="1"/>
  </cols>
  <sheetData>
    <row r="1" spans="1:1">
      <c r="A1" s="90" t="s">
        <v>145</v>
      </c>
    </row>
    <row r="2" spans="1:13">
      <c r="A2" s="90" t="s">
        <v>104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>
      <c r="A3" s="90" t="s">
        <v>73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ht="13.5" spans="1:20">
      <c r="A4" s="56"/>
      <c r="B4" s="91"/>
      <c r="C4" s="91"/>
      <c r="D4" s="91"/>
      <c r="E4" s="91"/>
      <c r="F4" s="91"/>
      <c r="G4" s="91"/>
      <c r="H4" s="58" t="s">
        <v>24</v>
      </c>
      <c r="I4" s="91"/>
      <c r="J4" s="91"/>
      <c r="K4" s="91"/>
      <c r="L4" s="91"/>
      <c r="M4" s="91"/>
      <c r="T4" s="89" t="s">
        <v>105</v>
      </c>
    </row>
    <row r="5" spans="1:8">
      <c r="A5" s="122" t="s">
        <v>106</v>
      </c>
      <c r="B5" s="123"/>
      <c r="C5" s="124" t="s">
        <v>27</v>
      </c>
      <c r="D5" s="124"/>
      <c r="E5" s="124"/>
      <c r="F5" s="124"/>
      <c r="G5" s="124"/>
      <c r="H5" s="125" t="s">
        <v>107</v>
      </c>
    </row>
    <row r="6" spans="1:8">
      <c r="A6" s="126" t="s">
        <v>107</v>
      </c>
      <c r="B6" s="127"/>
      <c r="C6" s="128">
        <v>2019</v>
      </c>
      <c r="D6" s="128">
        <v>2020</v>
      </c>
      <c r="E6" s="128">
        <v>2021</v>
      </c>
      <c r="F6" s="128">
        <v>2022</v>
      </c>
      <c r="G6" s="128" t="s">
        <v>30</v>
      </c>
      <c r="H6" s="129"/>
    </row>
    <row r="7" spans="1:8">
      <c r="A7" s="100" t="s">
        <v>108</v>
      </c>
      <c r="B7" s="101" t="s">
        <v>109</v>
      </c>
      <c r="C7" s="130">
        <v>363515.839008767</v>
      </c>
      <c r="D7" s="130">
        <v>387783.182026317</v>
      </c>
      <c r="E7" s="130">
        <v>408131.144735873</v>
      </c>
      <c r="F7" s="130">
        <v>433793.466008665</v>
      </c>
      <c r="G7" s="130">
        <v>487739.077280089</v>
      </c>
      <c r="H7" s="103" t="s">
        <v>110</v>
      </c>
    </row>
    <row r="8" spans="1:8">
      <c r="A8" s="100" t="s">
        <v>111</v>
      </c>
      <c r="B8" s="101" t="s">
        <v>112</v>
      </c>
      <c r="C8" s="130">
        <v>37446.1764890796</v>
      </c>
      <c r="D8" s="130">
        <v>40005.5409301463</v>
      </c>
      <c r="E8" s="130">
        <v>41040.201326801</v>
      </c>
      <c r="F8" s="130">
        <v>43795.3765723758</v>
      </c>
      <c r="G8" s="130">
        <v>46167.328728718</v>
      </c>
      <c r="H8" s="103" t="s">
        <v>113</v>
      </c>
    </row>
    <row r="9" spans="1:8">
      <c r="A9" s="100" t="s">
        <v>114</v>
      </c>
      <c r="B9" s="101" t="s">
        <v>115</v>
      </c>
      <c r="C9" s="130">
        <v>38194.1452796426</v>
      </c>
      <c r="D9" s="130">
        <v>38133.1911069597</v>
      </c>
      <c r="E9" s="130">
        <v>38324.395223347</v>
      </c>
      <c r="F9" s="130">
        <v>40346.7660051638</v>
      </c>
      <c r="G9" s="130">
        <v>41646.380880128</v>
      </c>
      <c r="H9" s="103" t="s">
        <v>116</v>
      </c>
    </row>
    <row r="10" spans="1:8">
      <c r="A10" s="100" t="s">
        <v>117</v>
      </c>
      <c r="B10" s="101" t="s">
        <v>118</v>
      </c>
      <c r="C10" s="130">
        <v>171941.372458863</v>
      </c>
      <c r="D10" s="130">
        <v>178733.48739215</v>
      </c>
      <c r="E10" s="130">
        <v>187286.087331659</v>
      </c>
      <c r="F10" s="130">
        <v>192679.802078062</v>
      </c>
      <c r="G10" s="130">
        <v>197844.747012724</v>
      </c>
      <c r="H10" s="103" t="s">
        <v>119</v>
      </c>
    </row>
    <row r="11" spans="1:8">
      <c r="A11" s="100" t="s">
        <v>120</v>
      </c>
      <c r="B11" s="101" t="s">
        <v>121</v>
      </c>
      <c r="C11" s="130">
        <v>144698.893088164</v>
      </c>
      <c r="D11" s="130">
        <v>147157.227536829</v>
      </c>
      <c r="E11" s="130">
        <v>151872.875799862</v>
      </c>
      <c r="F11" s="130">
        <v>155645.26740275</v>
      </c>
      <c r="G11" s="130">
        <v>159908.741412062</v>
      </c>
      <c r="H11" s="103" t="s">
        <v>122</v>
      </c>
    </row>
    <row r="12" spans="1:8">
      <c r="A12" s="100" t="s">
        <v>123</v>
      </c>
      <c r="B12" s="101" t="s">
        <v>124</v>
      </c>
      <c r="C12" s="130">
        <v>59721.0849160068</v>
      </c>
      <c r="D12" s="130">
        <v>67260.7139201319</v>
      </c>
      <c r="E12" s="130">
        <v>71497.0930168763</v>
      </c>
      <c r="F12" s="130">
        <v>77690.9050838811</v>
      </c>
      <c r="G12" s="130">
        <v>81990.0578580464</v>
      </c>
      <c r="H12" s="103" t="s">
        <v>125</v>
      </c>
    </row>
    <row r="13" spans="1:8">
      <c r="A13" s="100" t="s">
        <v>126</v>
      </c>
      <c r="B13" s="101" t="s">
        <v>127</v>
      </c>
      <c r="C13" s="130">
        <v>95060.6548879909</v>
      </c>
      <c r="D13" s="130">
        <v>93624.6284881888</v>
      </c>
      <c r="E13" s="130">
        <v>98066.9549100179</v>
      </c>
      <c r="F13" s="130">
        <v>106261.917105547</v>
      </c>
      <c r="G13" s="130">
        <v>117025.34036514</v>
      </c>
      <c r="H13" s="103" t="s">
        <v>127</v>
      </c>
    </row>
    <row r="14" spans="1:8">
      <c r="A14" s="100" t="s">
        <v>128</v>
      </c>
      <c r="B14" s="101" t="s">
        <v>129</v>
      </c>
      <c r="C14" s="130">
        <v>29690.4872806259</v>
      </c>
      <c r="D14" s="130">
        <v>31369.8355747145</v>
      </c>
      <c r="E14" s="130">
        <v>32043.3556526969</v>
      </c>
      <c r="F14" s="130">
        <v>33424.9848348855</v>
      </c>
      <c r="G14" s="130">
        <v>34198.1732527905</v>
      </c>
      <c r="H14" s="103" t="s">
        <v>130</v>
      </c>
    </row>
    <row r="15" spans="1:8">
      <c r="A15" s="100" t="s">
        <v>131</v>
      </c>
      <c r="B15" s="101" t="s">
        <v>132</v>
      </c>
      <c r="C15" s="130">
        <v>183818.99182847</v>
      </c>
      <c r="D15" s="130">
        <v>87213.549980481</v>
      </c>
      <c r="E15" s="130">
        <v>105477.604498479</v>
      </c>
      <c r="F15" s="130">
        <v>153288.342537441</v>
      </c>
      <c r="G15" s="130">
        <v>215439.806953426</v>
      </c>
      <c r="H15" s="103" t="s">
        <v>133</v>
      </c>
    </row>
    <row r="16" spans="1:8">
      <c r="A16" s="100" t="s">
        <v>134</v>
      </c>
      <c r="B16" s="101" t="s">
        <v>135</v>
      </c>
      <c r="C16" s="130">
        <v>20737.2546075528</v>
      </c>
      <c r="D16" s="130">
        <v>22184.0650847175</v>
      </c>
      <c r="E16" s="130">
        <v>22861.2195896433</v>
      </c>
      <c r="F16" s="130">
        <v>27828.1652719739</v>
      </c>
      <c r="G16" s="130">
        <v>31926.1406493804</v>
      </c>
      <c r="H16" s="103" t="s">
        <v>136</v>
      </c>
    </row>
    <row r="17" spans="1:8">
      <c r="A17" s="100" t="s">
        <v>137</v>
      </c>
      <c r="B17" s="101" t="s">
        <v>138</v>
      </c>
      <c r="C17" s="130">
        <v>58490.0605194094</v>
      </c>
      <c r="D17" s="130">
        <v>51423.6694469095</v>
      </c>
      <c r="E17" s="130">
        <v>54539.6494204402</v>
      </c>
      <c r="F17" s="130">
        <v>69198.1838205121</v>
      </c>
      <c r="G17" s="130">
        <v>77347.9937249792</v>
      </c>
      <c r="H17" s="103" t="s">
        <v>139</v>
      </c>
    </row>
    <row r="18" spans="1:8">
      <c r="A18" s="100" t="s">
        <v>140</v>
      </c>
      <c r="B18" s="101" t="s">
        <v>141</v>
      </c>
      <c r="C18" s="130">
        <v>58576.0929305626</v>
      </c>
      <c r="D18" s="130">
        <v>61611.7853163539</v>
      </c>
      <c r="E18" s="130">
        <v>63287.684786424</v>
      </c>
      <c r="F18" s="130">
        <v>67918.1588603023</v>
      </c>
      <c r="G18" s="130">
        <v>74001.4760866883</v>
      </c>
      <c r="H18" s="103" t="s">
        <v>142</v>
      </c>
    </row>
    <row r="19" spans="1:8">
      <c r="A19" s="131" t="s">
        <v>143</v>
      </c>
      <c r="B19" s="132"/>
      <c r="C19" s="133">
        <v>1261891.05329513</v>
      </c>
      <c r="D19" s="133">
        <v>1206500.8768039</v>
      </c>
      <c r="E19" s="133">
        <v>1274428.26629212</v>
      </c>
      <c r="F19" s="133">
        <v>1401871.33558156</v>
      </c>
      <c r="G19" s="133">
        <v>1565235.26420417</v>
      </c>
      <c r="H19" s="134" t="s">
        <v>144</v>
      </c>
    </row>
    <row r="20" spans="2:19">
      <c r="B20" s="27" t="s">
        <v>72</v>
      </c>
      <c r="C20" s="135"/>
      <c r="D20" s="135"/>
      <c r="E20" s="135"/>
      <c r="F20" s="135"/>
      <c r="G20" s="135"/>
      <c r="H20" s="2"/>
      <c r="I20" s="2"/>
      <c r="J20" s="2"/>
      <c r="K20" s="2"/>
      <c r="L20" s="2"/>
      <c r="M20" s="2"/>
      <c r="N20" s="137"/>
      <c r="O20" s="137"/>
      <c r="P20" s="137"/>
      <c r="Q20" s="137"/>
      <c r="R20" s="137"/>
      <c r="S20" s="137"/>
    </row>
    <row r="21" spans="3:19">
      <c r="C21" s="136"/>
      <c r="D21" s="136"/>
      <c r="E21" s="136"/>
      <c r="F21" s="136"/>
      <c r="G21" s="136"/>
      <c r="N21" s="138"/>
      <c r="O21" s="138"/>
      <c r="P21" s="138"/>
      <c r="Q21" s="138"/>
      <c r="R21" s="138"/>
      <c r="S21" s="138"/>
    </row>
    <row r="23" spans="6:6">
      <c r="F23" s="108"/>
    </row>
    <row r="24" spans="2:13"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</row>
  </sheetData>
  <mergeCells count="5">
    <mergeCell ref="A5:B5"/>
    <mergeCell ref="C5:G5"/>
    <mergeCell ref="A6:B6"/>
    <mergeCell ref="A19:B19"/>
    <mergeCell ref="H5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D24" sqref="D24"/>
    </sheetView>
  </sheetViews>
  <sheetFormatPr defaultColWidth="9" defaultRowHeight="12.75"/>
  <cols>
    <col min="1" max="1" width="7.71428571428571" customWidth="1"/>
    <col min="2" max="2" width="48.5714285714286" customWidth="1"/>
    <col min="3" max="8" width="12.4285714285714" customWidth="1"/>
    <col min="9" max="9" width="60.4285714285714" customWidth="1"/>
    <col min="10" max="14" width="12.4285714285714" customWidth="1"/>
    <col min="15" max="15" width="11.7142857142857" customWidth="1"/>
    <col min="16" max="17" width="11.2857142857143" customWidth="1"/>
    <col min="18" max="20" width="12.8571428571429" customWidth="1"/>
    <col min="21" max="21" width="58.2857142857143" customWidth="1"/>
  </cols>
  <sheetData>
    <row r="1" spans="1:1">
      <c r="A1" s="90" t="s">
        <v>146</v>
      </c>
    </row>
    <row r="2" spans="1:1">
      <c r="A2" s="90" t="s">
        <v>147</v>
      </c>
    </row>
    <row r="3" spans="1:1">
      <c r="A3" s="90" t="s">
        <v>91</v>
      </c>
    </row>
    <row r="4" ht="13.5" spans="2:21">
      <c r="B4" s="91"/>
      <c r="C4" s="91"/>
      <c r="D4" s="91"/>
      <c r="E4" s="91"/>
      <c r="F4" s="91"/>
      <c r="G4" s="91"/>
      <c r="H4" s="91"/>
      <c r="I4" s="41" t="s">
        <v>78</v>
      </c>
      <c r="J4" s="91"/>
      <c r="K4" s="91"/>
      <c r="L4" s="91"/>
      <c r="M4" s="91"/>
      <c r="N4" s="91"/>
      <c r="O4" s="91"/>
      <c r="U4" s="28" t="s">
        <v>100</v>
      </c>
    </row>
    <row r="5" spans="1:9">
      <c r="A5" s="92" t="s">
        <v>106</v>
      </c>
      <c r="B5" s="93"/>
      <c r="C5" s="114" t="s">
        <v>27</v>
      </c>
      <c r="D5" s="114"/>
      <c r="E5" s="114"/>
      <c r="F5" s="114"/>
      <c r="G5" s="114"/>
      <c r="H5" s="114"/>
      <c r="I5" s="95" t="s">
        <v>107</v>
      </c>
    </row>
    <row r="6" spans="1:9">
      <c r="A6" s="96" t="s">
        <v>107</v>
      </c>
      <c r="B6" s="97"/>
      <c r="C6" s="98">
        <v>2018</v>
      </c>
      <c r="D6" s="98">
        <v>2019</v>
      </c>
      <c r="E6" s="98">
        <v>2020</v>
      </c>
      <c r="F6" s="98">
        <v>2021</v>
      </c>
      <c r="G6" s="98">
        <v>2022</v>
      </c>
      <c r="H6" s="98" t="s">
        <v>30</v>
      </c>
      <c r="I6" s="99"/>
    </row>
    <row r="7" spans="1:9">
      <c r="A7" s="100" t="s">
        <v>108</v>
      </c>
      <c r="B7" s="101" t="s">
        <v>109</v>
      </c>
      <c r="C7" s="115">
        <v>29.5425883545051</v>
      </c>
      <c r="D7" s="115">
        <v>29.4000184629004</v>
      </c>
      <c r="E7" s="115">
        <v>32.7534096795552</v>
      </c>
      <c r="F7" s="115">
        <v>31.9832614147562</v>
      </c>
      <c r="G7" s="115">
        <v>32.0275901386434</v>
      </c>
      <c r="H7" s="115">
        <v>32.3074382864356</v>
      </c>
      <c r="I7" s="103" t="s">
        <v>110</v>
      </c>
    </row>
    <row r="8" spans="1:9">
      <c r="A8" s="100" t="s">
        <v>111</v>
      </c>
      <c r="B8" s="101" t="s">
        <v>112</v>
      </c>
      <c r="C8" s="115">
        <v>3.04688734594571</v>
      </c>
      <c r="D8" s="115">
        <v>2.96284706915436</v>
      </c>
      <c r="E8" s="115">
        <v>3.29788791093347</v>
      </c>
      <c r="F8" s="115">
        <v>3.17810750796864</v>
      </c>
      <c r="G8" s="116">
        <v>3.02749380948644</v>
      </c>
      <c r="H8" s="115">
        <v>2.90558383814146</v>
      </c>
      <c r="I8" s="103" t="s">
        <v>113</v>
      </c>
    </row>
    <row r="9" spans="1:9">
      <c r="A9" s="100" t="s">
        <v>114</v>
      </c>
      <c r="B9" s="101" t="s">
        <v>115</v>
      </c>
      <c r="C9" s="115">
        <v>3.03718271193694</v>
      </c>
      <c r="D9" s="115">
        <v>3.00371241973294</v>
      </c>
      <c r="E9" s="115">
        <v>3.07571687343668</v>
      </c>
      <c r="F9" s="115">
        <v>2.92281734765275</v>
      </c>
      <c r="G9" s="116">
        <v>2.71848462483394</v>
      </c>
      <c r="H9" s="116">
        <v>2.61984416919253</v>
      </c>
      <c r="I9" s="103" t="s">
        <v>116</v>
      </c>
    </row>
    <row r="10" spans="1:9">
      <c r="A10" s="100" t="s">
        <v>117</v>
      </c>
      <c r="B10" s="101" t="s">
        <v>118</v>
      </c>
      <c r="C10" s="115">
        <v>13.658416451661</v>
      </c>
      <c r="D10" s="115">
        <v>13.5831313186591</v>
      </c>
      <c r="E10" s="115">
        <v>14.7776235694463</v>
      </c>
      <c r="F10" s="115">
        <v>14.2579950442165</v>
      </c>
      <c r="G10" s="115">
        <v>13.0373086226349</v>
      </c>
      <c r="H10" s="115">
        <v>12.3061381987541</v>
      </c>
      <c r="I10" s="103" t="s">
        <v>119</v>
      </c>
    </row>
    <row r="11" spans="1:9">
      <c r="A11" s="100" t="s">
        <v>120</v>
      </c>
      <c r="B11" s="101" t="s">
        <v>121</v>
      </c>
      <c r="C11" s="115">
        <v>11.690768344884</v>
      </c>
      <c r="D11" s="115">
        <v>11.3435784093262</v>
      </c>
      <c r="E11" s="115">
        <v>12.1428756611807</v>
      </c>
      <c r="F11" s="115">
        <v>11.6184215214428</v>
      </c>
      <c r="G11" s="115">
        <v>10.5151662341966</v>
      </c>
      <c r="H11" s="115">
        <v>10.1282766932719</v>
      </c>
      <c r="I11" s="103" t="s">
        <v>122</v>
      </c>
    </row>
    <row r="12" spans="1:9">
      <c r="A12" s="100" t="s">
        <v>123</v>
      </c>
      <c r="B12" s="101" t="s">
        <v>124</v>
      </c>
      <c r="C12" s="115">
        <v>4.53270735464254</v>
      </c>
      <c r="D12" s="115">
        <v>4.70198343476093</v>
      </c>
      <c r="E12" s="115">
        <v>5.57731505841709</v>
      </c>
      <c r="F12" s="115">
        <v>5.57525993196747</v>
      </c>
      <c r="G12" s="115">
        <v>5.16565983812387</v>
      </c>
      <c r="H12" s="115">
        <v>5.13593212075377</v>
      </c>
      <c r="I12" s="103" t="s">
        <v>125</v>
      </c>
    </row>
    <row r="13" spans="1:9">
      <c r="A13" s="100" t="s">
        <v>126</v>
      </c>
      <c r="B13" s="101" t="s">
        <v>127</v>
      </c>
      <c r="C13" s="115">
        <v>7.69147317336235</v>
      </c>
      <c r="D13" s="115">
        <v>7.4484354951972</v>
      </c>
      <c r="E13" s="115">
        <v>7.57926741042292</v>
      </c>
      <c r="F13" s="115">
        <v>7.71895159324605</v>
      </c>
      <c r="G13" s="115">
        <v>7.55483416980184</v>
      </c>
      <c r="H13" s="115">
        <v>6.96891809212681</v>
      </c>
      <c r="I13" s="103" t="s">
        <v>127</v>
      </c>
    </row>
    <row r="14" spans="1:9">
      <c r="A14" s="100" t="s">
        <v>128</v>
      </c>
      <c r="B14" s="101" t="s">
        <v>129</v>
      </c>
      <c r="C14" s="115">
        <v>2.26890858482093</v>
      </c>
      <c r="D14" s="115">
        <v>2.33731552398537</v>
      </c>
      <c r="E14" s="115">
        <v>2.57574395691383</v>
      </c>
      <c r="F14" s="115">
        <v>2.48550400071563</v>
      </c>
      <c r="G14" s="115">
        <v>2.2329474262486</v>
      </c>
      <c r="H14" s="115">
        <v>2.12977210245734</v>
      </c>
      <c r="I14" s="103" t="s">
        <v>130</v>
      </c>
    </row>
    <row r="15" spans="1:9">
      <c r="A15" s="100" t="s">
        <v>131</v>
      </c>
      <c r="B15" s="101" t="s">
        <v>132</v>
      </c>
      <c r="C15" s="115">
        <v>13.8811136236603</v>
      </c>
      <c r="D15" s="115">
        <v>14.2459913887176</v>
      </c>
      <c r="E15" s="115">
        <v>7.1457478528396</v>
      </c>
      <c r="F15" s="115">
        <v>9.08526222587806</v>
      </c>
      <c r="G15" s="115">
        <v>12.154731055572</v>
      </c>
      <c r="H15" s="115">
        <v>13.9942753751219</v>
      </c>
      <c r="I15" s="103" t="s">
        <v>133</v>
      </c>
    </row>
    <row r="16" spans="1:9">
      <c r="A16" s="100" t="s">
        <v>134</v>
      </c>
      <c r="B16" s="101" t="s">
        <v>135</v>
      </c>
      <c r="C16" s="115">
        <v>1.6232550561025</v>
      </c>
      <c r="D16" s="115">
        <v>1.64008441659748</v>
      </c>
      <c r="E16" s="115">
        <v>1.83578380033751</v>
      </c>
      <c r="F16" s="115">
        <v>1.79146302374289</v>
      </c>
      <c r="G16" s="115">
        <v>1.95185971034241</v>
      </c>
      <c r="H16" s="115">
        <v>1.96636308428963</v>
      </c>
      <c r="I16" s="103" t="s">
        <v>136</v>
      </c>
    </row>
    <row r="17" spans="1:9">
      <c r="A17" s="100" t="s">
        <v>137</v>
      </c>
      <c r="B17" s="101" t="s">
        <v>138</v>
      </c>
      <c r="C17" s="115">
        <v>4.33978125521551</v>
      </c>
      <c r="D17" s="115">
        <v>4.75521084560706</v>
      </c>
      <c r="E17" s="115">
        <v>4.2581878937997</v>
      </c>
      <c r="F17" s="115">
        <v>4.42130063572037</v>
      </c>
      <c r="G17" s="115">
        <v>4.86549274595823</v>
      </c>
      <c r="H17" s="115">
        <v>4.89986186947612</v>
      </c>
      <c r="I17" s="103" t="s">
        <v>139</v>
      </c>
    </row>
    <row r="18" ht="13.5" spans="1:9">
      <c r="A18" s="117" t="s">
        <v>140</v>
      </c>
      <c r="B18" s="118" t="s">
        <v>141</v>
      </c>
      <c r="C18" s="119">
        <v>4.68691774326318</v>
      </c>
      <c r="D18" s="119">
        <v>4.57769121536142</v>
      </c>
      <c r="E18" s="119">
        <v>4.980440332717</v>
      </c>
      <c r="F18" s="119">
        <v>4.96165575269252</v>
      </c>
      <c r="G18" s="119">
        <v>4.74843162415768</v>
      </c>
      <c r="H18" s="120">
        <v>4.63759616997889</v>
      </c>
      <c r="I18" s="121" t="s">
        <v>142</v>
      </c>
    </row>
    <row r="19" spans="2:14">
      <c r="B19" s="27" t="s">
        <v>72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2:20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</row>
    <row r="23" spans="2:14"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</row>
  </sheetData>
  <mergeCells count="4">
    <mergeCell ref="A5:B5"/>
    <mergeCell ref="C5:H5"/>
    <mergeCell ref="A6:B6"/>
    <mergeCell ref="I5:I6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H4" sqref="H4"/>
    </sheetView>
  </sheetViews>
  <sheetFormatPr defaultColWidth="9" defaultRowHeight="12.75"/>
  <cols>
    <col min="1" max="1" width="7.71428571428571" customWidth="1"/>
    <col min="2" max="2" width="43.8571428571429" customWidth="1"/>
    <col min="3" max="7" width="10.7142857142857" customWidth="1"/>
    <col min="8" max="8" width="61.1428571428571" customWidth="1"/>
    <col min="9" max="14" width="12.4285714285714" customWidth="1"/>
    <col min="15" max="16" width="11.2857142857143" customWidth="1"/>
    <col min="17" max="19" width="12.8571428571429" customWidth="1"/>
    <col min="20" max="20" width="60.4285714285714" customWidth="1"/>
  </cols>
  <sheetData>
    <row r="1" spans="1:1">
      <c r="A1" s="90" t="s">
        <v>148</v>
      </c>
    </row>
    <row r="2" spans="1:1">
      <c r="A2" s="90" t="s">
        <v>149</v>
      </c>
    </row>
    <row r="3" spans="1:1">
      <c r="A3" s="90" t="s">
        <v>73</v>
      </c>
    </row>
    <row r="4" ht="13.5" spans="2:20">
      <c r="B4" s="91"/>
      <c r="C4" s="91"/>
      <c r="D4" s="91"/>
      <c r="E4" s="91"/>
      <c r="F4" s="91"/>
      <c r="G4" s="91"/>
      <c r="H4" s="41" t="s">
        <v>78</v>
      </c>
      <c r="I4" s="91"/>
      <c r="J4" s="91"/>
      <c r="K4" s="91"/>
      <c r="L4" s="91"/>
      <c r="M4" s="91"/>
      <c r="N4" s="91"/>
      <c r="T4" s="28" t="s">
        <v>100</v>
      </c>
    </row>
    <row r="5" spans="1:8">
      <c r="A5" s="92" t="s">
        <v>106</v>
      </c>
      <c r="B5" s="93"/>
      <c r="C5" s="94" t="s">
        <v>27</v>
      </c>
      <c r="D5" s="94"/>
      <c r="E5" s="94"/>
      <c r="F5" s="94"/>
      <c r="G5" s="94"/>
      <c r="H5" s="95" t="s">
        <v>107</v>
      </c>
    </row>
    <row r="6" spans="1:8">
      <c r="A6" s="96" t="s">
        <v>107</v>
      </c>
      <c r="B6" s="97"/>
      <c r="C6" s="98">
        <v>2019</v>
      </c>
      <c r="D6" s="98">
        <v>2020</v>
      </c>
      <c r="E6" s="98">
        <v>2021</v>
      </c>
      <c r="F6" s="98">
        <v>2022</v>
      </c>
      <c r="G6" s="98" t="s">
        <v>30</v>
      </c>
      <c r="H6" s="99"/>
    </row>
    <row r="7" spans="1:8">
      <c r="A7" s="100" t="s">
        <v>108</v>
      </c>
      <c r="B7" s="101" t="s">
        <v>109</v>
      </c>
      <c r="C7" s="102">
        <v>0.674215514770495</v>
      </c>
      <c r="D7" s="102">
        <v>3.20926769766569</v>
      </c>
      <c r="E7" s="102">
        <v>2.12223723363631</v>
      </c>
      <c r="F7" s="102">
        <v>2.62057642900358</v>
      </c>
      <c r="G7" s="102">
        <v>0.453020339472943</v>
      </c>
      <c r="H7" s="103" t="s">
        <v>110</v>
      </c>
    </row>
    <row r="8" spans="1:8">
      <c r="A8" s="100" t="s">
        <v>111</v>
      </c>
      <c r="B8" s="101" t="s">
        <v>112</v>
      </c>
      <c r="C8" s="102">
        <v>0.55288633057846</v>
      </c>
      <c r="D8" s="102">
        <v>5.65455893482275</v>
      </c>
      <c r="E8" s="102">
        <v>1.988379773156</v>
      </c>
      <c r="F8" s="102">
        <v>4.2638775144419</v>
      </c>
      <c r="G8" s="102">
        <v>0.589162452993634</v>
      </c>
      <c r="H8" s="103" t="s">
        <v>113</v>
      </c>
    </row>
    <row r="9" spans="1:8">
      <c r="A9" s="100" t="s">
        <v>114</v>
      </c>
      <c r="B9" s="101" t="s">
        <v>115</v>
      </c>
      <c r="C9" s="102">
        <v>2.88909214508351</v>
      </c>
      <c r="D9" s="102">
        <v>-0.660463479002331</v>
      </c>
      <c r="E9" s="102">
        <v>2.11888296566207</v>
      </c>
      <c r="F9" s="102">
        <v>4.44345854779699</v>
      </c>
      <c r="G9" s="102">
        <v>1.05320560112976</v>
      </c>
      <c r="H9" s="103" t="s">
        <v>116</v>
      </c>
    </row>
    <row r="10" spans="1:8">
      <c r="A10" s="100" t="s">
        <v>117</v>
      </c>
      <c r="B10" s="101" t="s">
        <v>118</v>
      </c>
      <c r="C10" s="102">
        <v>2.99674435518658</v>
      </c>
      <c r="D10" s="102">
        <v>2.96351486029553</v>
      </c>
      <c r="E10" s="102">
        <v>3.86710276812201</v>
      </c>
      <c r="F10" s="102">
        <v>2.24731763262838</v>
      </c>
      <c r="G10" s="102">
        <v>0.100509157630185</v>
      </c>
      <c r="H10" s="103" t="s">
        <v>119</v>
      </c>
    </row>
    <row r="11" spans="1:8">
      <c r="A11" s="100" t="s">
        <v>120</v>
      </c>
      <c r="B11" s="101" t="s">
        <v>121</v>
      </c>
      <c r="C11" s="102">
        <v>1.26645628631618</v>
      </c>
      <c r="D11" s="102">
        <v>1.51000507303749</v>
      </c>
      <c r="E11" s="102">
        <v>2.50280951725324</v>
      </c>
      <c r="F11" s="102">
        <v>1.35915527762553</v>
      </c>
      <c r="G11" s="102">
        <v>0.312665680202628</v>
      </c>
      <c r="H11" s="103" t="s">
        <v>122</v>
      </c>
    </row>
    <row r="12" spans="1:8">
      <c r="A12" s="100" t="s">
        <v>123</v>
      </c>
      <c r="B12" s="101" t="s">
        <v>124</v>
      </c>
      <c r="C12" s="102">
        <v>7.79868590851002</v>
      </c>
      <c r="D12" s="102">
        <v>11.9328876071678</v>
      </c>
      <c r="E12" s="102">
        <v>5.06070401787349</v>
      </c>
      <c r="F12" s="102">
        <v>5.4336525945218</v>
      </c>
      <c r="G12" s="102">
        <v>4.69720738197574</v>
      </c>
      <c r="H12" s="103" t="s">
        <v>125</v>
      </c>
    </row>
    <row r="13" spans="1:8">
      <c r="A13" s="100" t="s">
        <v>126</v>
      </c>
      <c r="B13" s="101" t="s">
        <v>127</v>
      </c>
      <c r="C13" s="102">
        <v>1.11945748170838</v>
      </c>
      <c r="D13" s="102">
        <v>-1.64365625795405</v>
      </c>
      <c r="E13" s="102">
        <v>6.04069383859598</v>
      </c>
      <c r="F13" s="102">
        <v>4.15821314370322</v>
      </c>
      <c r="G13" s="102">
        <v>2.17736204323778</v>
      </c>
      <c r="H13" s="103" t="s">
        <v>127</v>
      </c>
    </row>
    <row r="14" spans="1:8">
      <c r="A14" s="100" t="s">
        <v>128</v>
      </c>
      <c r="B14" s="101" t="s">
        <v>129</v>
      </c>
      <c r="C14" s="102">
        <v>7.06407904475719</v>
      </c>
      <c r="D14" s="102">
        <v>5.02005188535529</v>
      </c>
      <c r="E14" s="102">
        <v>1.95590902371437</v>
      </c>
      <c r="F14" s="102">
        <v>1.74918605446879</v>
      </c>
      <c r="G14" s="102">
        <v>1.02389745287086</v>
      </c>
      <c r="H14" s="103" t="s">
        <v>130</v>
      </c>
    </row>
    <row r="15" spans="1:8">
      <c r="A15" s="100" t="s">
        <v>131</v>
      </c>
      <c r="B15" s="101" t="s">
        <v>132</v>
      </c>
      <c r="C15" s="102">
        <v>8.34516351148073</v>
      </c>
      <c r="D15" s="102">
        <v>-52.0963487587475</v>
      </c>
      <c r="E15" s="102">
        <v>20.97333990422</v>
      </c>
      <c r="F15" s="102">
        <v>27.6573582791907</v>
      </c>
      <c r="G15" s="102">
        <v>16.9177116426588</v>
      </c>
      <c r="H15" s="103" t="s">
        <v>133</v>
      </c>
    </row>
    <row r="16" spans="1:8">
      <c r="A16" s="100" t="s">
        <v>134</v>
      </c>
      <c r="B16" s="101" t="s">
        <v>135</v>
      </c>
      <c r="C16" s="102">
        <v>4.5220584810306</v>
      </c>
      <c r="D16" s="102">
        <v>5.84059151129725</v>
      </c>
      <c r="E16" s="102">
        <v>2.05985868110939</v>
      </c>
      <c r="F16" s="102">
        <v>17.5305901137976</v>
      </c>
      <c r="G16" s="102">
        <v>7.89405910767931</v>
      </c>
      <c r="H16" s="103" t="s">
        <v>136</v>
      </c>
    </row>
    <row r="17" spans="1:8">
      <c r="A17" s="100" t="s">
        <v>137</v>
      </c>
      <c r="B17" s="101" t="s">
        <v>138</v>
      </c>
      <c r="C17" s="102">
        <v>10.2700800188213</v>
      </c>
      <c r="D17" s="102">
        <v>-15.3804688135257</v>
      </c>
      <c r="E17" s="102">
        <v>4.96986089167902</v>
      </c>
      <c r="F17" s="102">
        <v>18.4183050958118</v>
      </c>
      <c r="G17" s="102">
        <v>4.86291666382716</v>
      </c>
      <c r="H17" s="103" t="s">
        <v>139</v>
      </c>
    </row>
    <row r="18" spans="1:8">
      <c r="A18" s="100" t="s">
        <v>140</v>
      </c>
      <c r="B18" s="101" t="s">
        <v>141</v>
      </c>
      <c r="C18" s="102">
        <v>2.25311041443838</v>
      </c>
      <c r="D18" s="102">
        <v>5.31606621441651</v>
      </c>
      <c r="E18" s="102">
        <v>4.14263634828298</v>
      </c>
      <c r="F18" s="102">
        <v>3.56987852684195</v>
      </c>
      <c r="G18" s="102">
        <v>2.79923978284373</v>
      </c>
      <c r="H18" s="103" t="s">
        <v>142</v>
      </c>
    </row>
    <row r="19" spans="1:8">
      <c r="A19" s="104" t="s">
        <v>143</v>
      </c>
      <c r="B19" s="105"/>
      <c r="C19" s="106">
        <v>3.24411832850508</v>
      </c>
      <c r="D19" s="106">
        <v>-5.59283164701793</v>
      </c>
      <c r="E19" s="106">
        <v>4.44616440981551</v>
      </c>
      <c r="F19" s="106">
        <v>6.06750351726679</v>
      </c>
      <c r="G19" s="106">
        <v>3.24744968527182</v>
      </c>
      <c r="H19" s="107" t="s">
        <v>144</v>
      </c>
    </row>
    <row r="20" spans="2:14">
      <c r="B20" s="27" t="s">
        <v>72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2:19"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</row>
    <row r="23" spans="2:14">
      <c r="B23" s="109"/>
      <c r="C23" s="110"/>
      <c r="D23" s="110"/>
      <c r="E23" s="110"/>
      <c r="F23" s="110"/>
      <c r="G23" s="110"/>
      <c r="H23" s="101"/>
      <c r="I23" s="113"/>
      <c r="J23" s="113"/>
      <c r="K23" s="113"/>
      <c r="L23" s="113"/>
      <c r="M23" s="113"/>
      <c r="N23" s="113"/>
    </row>
    <row r="24" spans="2:8">
      <c r="B24" s="109"/>
      <c r="C24" s="110"/>
      <c r="D24" s="110"/>
      <c r="E24" s="110"/>
      <c r="F24" s="110"/>
      <c r="G24" s="110"/>
      <c r="H24" s="111"/>
    </row>
    <row r="25" spans="3:8">
      <c r="C25" s="110"/>
      <c r="D25" s="110"/>
      <c r="E25" s="110"/>
      <c r="F25" s="110"/>
      <c r="G25" s="110"/>
      <c r="H25" s="111"/>
    </row>
    <row r="26" spans="2:8">
      <c r="B26" s="109"/>
      <c r="C26" s="110"/>
      <c r="D26" s="110"/>
      <c r="E26" s="110"/>
      <c r="F26" s="110"/>
      <c r="G26" s="110"/>
      <c r="H26" s="111"/>
    </row>
    <row r="27" spans="2:8">
      <c r="B27" s="109"/>
      <c r="C27" s="110"/>
      <c r="D27" s="110"/>
      <c r="E27" s="110"/>
      <c r="F27" s="110"/>
      <c r="G27" s="110"/>
      <c r="H27" s="111"/>
    </row>
    <row r="28" spans="2:8">
      <c r="B28" s="109"/>
      <c r="C28" s="110"/>
      <c r="D28" s="110"/>
      <c r="E28" s="110"/>
      <c r="F28" s="110"/>
      <c r="G28" s="110"/>
      <c r="H28" s="111"/>
    </row>
    <row r="29" spans="2:8">
      <c r="B29" s="109"/>
      <c r="C29" s="110"/>
      <c r="D29" s="110"/>
      <c r="E29" s="110"/>
      <c r="F29" s="110"/>
      <c r="G29" s="110"/>
      <c r="H29" s="111"/>
    </row>
    <row r="30" spans="2:8">
      <c r="B30" s="109"/>
      <c r="C30" s="110"/>
      <c r="D30" s="110"/>
      <c r="E30" s="110"/>
      <c r="F30" s="110"/>
      <c r="G30" s="110"/>
      <c r="H30" s="111"/>
    </row>
    <row r="31" spans="2:8">
      <c r="B31" s="109"/>
      <c r="C31" s="110"/>
      <c r="D31" s="110"/>
      <c r="E31" s="110"/>
      <c r="F31" s="110"/>
      <c r="G31" s="110"/>
      <c r="H31" s="111"/>
    </row>
    <row r="32" spans="2:8">
      <c r="B32" s="109"/>
      <c r="C32" s="110"/>
      <c r="D32" s="110"/>
      <c r="E32" s="110"/>
      <c r="F32" s="110"/>
      <c r="G32" s="110"/>
      <c r="H32" s="111"/>
    </row>
    <row r="33" spans="2:8">
      <c r="B33" s="109"/>
      <c r="C33" s="110"/>
      <c r="D33" s="110"/>
      <c r="E33" s="110"/>
      <c r="F33" s="110"/>
      <c r="G33" s="110"/>
      <c r="H33" s="111"/>
    </row>
    <row r="34" spans="2:8">
      <c r="B34" s="109"/>
      <c r="C34" s="110"/>
      <c r="D34" s="110"/>
      <c r="E34" s="110"/>
      <c r="F34" s="110"/>
      <c r="G34" s="110"/>
      <c r="H34" s="111"/>
    </row>
    <row r="35" spans="2:8">
      <c r="B35" s="112"/>
      <c r="C35" s="110"/>
      <c r="D35" s="110"/>
      <c r="E35" s="110"/>
      <c r="F35" s="110"/>
      <c r="G35" s="110"/>
      <c r="H35" s="111"/>
    </row>
    <row r="36" spans="2:8">
      <c r="B36" s="111"/>
      <c r="C36" s="111"/>
      <c r="D36" s="111"/>
      <c r="E36" s="111"/>
      <c r="F36" s="111"/>
      <c r="G36" s="111"/>
      <c r="H36" s="111"/>
    </row>
    <row r="37" spans="2:8">
      <c r="B37" s="111"/>
      <c r="C37" s="111"/>
      <c r="D37" s="111"/>
      <c r="E37" s="111"/>
      <c r="F37" s="111"/>
      <c r="G37" s="111"/>
      <c r="H37" s="111"/>
    </row>
    <row r="38" spans="2:8">
      <c r="B38" s="111"/>
      <c r="C38" s="111"/>
      <c r="D38" s="111"/>
      <c r="E38" s="111"/>
      <c r="F38" s="111"/>
      <c r="G38" s="111"/>
      <c r="H38" s="111"/>
    </row>
  </sheetData>
  <mergeCells count="5">
    <mergeCell ref="A5:B5"/>
    <mergeCell ref="C5:G5"/>
    <mergeCell ref="A6:B6"/>
    <mergeCell ref="A19:B19"/>
    <mergeCell ref="H5:H6"/>
  </mergeCells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B5" sqref="B5:G6"/>
    </sheetView>
  </sheetViews>
  <sheetFormatPr defaultColWidth="9.14285714285714" defaultRowHeight="12.75"/>
  <cols>
    <col min="1" max="1" width="50.4285714285714" style="1" customWidth="1"/>
    <col min="2" max="7" width="12.4285714285714" style="1" customWidth="1"/>
    <col min="8" max="8" width="65.5714285714286" style="1" customWidth="1"/>
    <col min="9" max="13" width="12.4285714285714" style="1" customWidth="1"/>
    <col min="14" max="16" width="8.85714285714286" style="1" customWidth="1"/>
    <col min="17" max="17" width="9" style="1" customWidth="1"/>
    <col min="18" max="19" width="8.85714285714286" style="1" customWidth="1"/>
    <col min="20" max="20" width="38.7142857142857" style="1" customWidth="1"/>
    <col min="21" max="21" width="6.42857142857143" style="1" customWidth="1"/>
    <col min="22" max="16384" width="9.14285714285714" style="1"/>
  </cols>
  <sheetData>
    <row r="1" spans="1:20">
      <c r="A1" s="55" t="s">
        <v>150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>
      <c r="A2" s="55" t="s">
        <v>151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19">
      <c r="A3" s="55" t="s">
        <v>152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ht="13.5" spans="1:20">
      <c r="A4" s="73"/>
      <c r="C4" s="73"/>
      <c r="D4" s="73"/>
      <c r="E4" s="73"/>
      <c r="F4" s="73"/>
      <c r="G4" s="73"/>
      <c r="H4" s="58" t="s">
        <v>24</v>
      </c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89" t="s">
        <v>105</v>
      </c>
    </row>
    <row r="5" spans="1:8">
      <c r="A5" s="59" t="s">
        <v>26</v>
      </c>
      <c r="B5" s="74" t="s">
        <v>27</v>
      </c>
      <c r="C5" s="75"/>
      <c r="D5" s="75"/>
      <c r="E5" s="75"/>
      <c r="F5" s="75"/>
      <c r="G5" s="76"/>
      <c r="H5" s="63" t="s">
        <v>28</v>
      </c>
    </row>
    <row r="6" ht="13.5" spans="1:8">
      <c r="A6" s="64"/>
      <c r="B6" s="65">
        <v>2018</v>
      </c>
      <c r="C6" s="66">
        <v>2019</v>
      </c>
      <c r="D6" s="66">
        <v>2020</v>
      </c>
      <c r="E6" s="66">
        <v>2021</v>
      </c>
      <c r="F6" s="66">
        <v>2022</v>
      </c>
      <c r="G6" s="67" t="s">
        <v>30</v>
      </c>
      <c r="H6" s="68"/>
    </row>
    <row r="7" ht="19" customHeight="1" spans="1:8">
      <c r="A7" s="77" t="s">
        <v>153</v>
      </c>
      <c r="B7" s="78">
        <v>430477.70781484</v>
      </c>
      <c r="C7" s="78">
        <v>421243.975813114</v>
      </c>
      <c r="D7" s="78">
        <v>417268.053258666</v>
      </c>
      <c r="E7" s="78">
        <v>507933.68045995</v>
      </c>
      <c r="F7" s="78">
        <v>552578.690003996</v>
      </c>
      <c r="G7" s="79">
        <v>569959.771496774</v>
      </c>
      <c r="H7" s="80" t="s">
        <v>154</v>
      </c>
    </row>
    <row r="8" ht="19" customHeight="1" spans="1:8">
      <c r="A8" s="77" t="s">
        <v>155</v>
      </c>
      <c r="B8" s="78">
        <v>430477.70781484</v>
      </c>
      <c r="C8" s="78">
        <v>421243.975813114</v>
      </c>
      <c r="D8" s="78">
        <v>417268.053258666</v>
      </c>
      <c r="E8" s="78">
        <v>507933.68045995</v>
      </c>
      <c r="F8" s="78">
        <v>552578.690003996</v>
      </c>
      <c r="G8" s="79">
        <v>569959.771496774</v>
      </c>
      <c r="H8" s="80" t="s">
        <v>156</v>
      </c>
    </row>
    <row r="9" ht="19" customHeight="1" spans="1:8">
      <c r="A9" s="77" t="s">
        <v>157</v>
      </c>
      <c r="B9" s="78">
        <v>130572.526866863</v>
      </c>
      <c r="C9" s="78">
        <v>122285.594792184</v>
      </c>
      <c r="D9" s="78">
        <v>131463.408650086</v>
      </c>
      <c r="E9" s="78">
        <v>161034.780163483</v>
      </c>
      <c r="F9" s="78">
        <v>168532.974234773</v>
      </c>
      <c r="G9" s="79">
        <v>173110.258306568</v>
      </c>
      <c r="H9" s="80" t="s">
        <v>158</v>
      </c>
    </row>
    <row r="10" ht="19" customHeight="1" spans="1:8">
      <c r="A10" s="77" t="s">
        <v>159</v>
      </c>
      <c r="B10" s="78">
        <v>161234.645696544</v>
      </c>
      <c r="C10" s="78">
        <v>167223.922631564</v>
      </c>
      <c r="D10" s="78">
        <v>165542.806625349</v>
      </c>
      <c r="E10" s="78">
        <v>200227.456045584</v>
      </c>
      <c r="F10" s="78">
        <v>236286.905179034</v>
      </c>
      <c r="G10" s="79">
        <v>245929.380696201</v>
      </c>
      <c r="H10" s="80" t="s">
        <v>160</v>
      </c>
    </row>
    <row r="11" ht="19" customHeight="1" spans="1:8">
      <c r="A11" s="81" t="s">
        <v>161</v>
      </c>
      <c r="B11" s="82">
        <v>39917.9205206126</v>
      </c>
      <c r="C11" s="82">
        <v>48039.1574729937</v>
      </c>
      <c r="D11" s="82">
        <v>45427.0263072733</v>
      </c>
      <c r="E11" s="82">
        <v>56903.2830104378</v>
      </c>
      <c r="F11" s="82">
        <v>55200.8485003688</v>
      </c>
      <c r="G11" s="83">
        <v>58754.2376402231</v>
      </c>
      <c r="H11" s="84" t="s">
        <v>162</v>
      </c>
    </row>
    <row r="12" ht="19" customHeight="1" spans="1:8">
      <c r="A12" s="81" t="s">
        <v>163</v>
      </c>
      <c r="B12" s="82">
        <v>99429.7049661015</v>
      </c>
      <c r="C12" s="82">
        <v>99479.4293129202</v>
      </c>
      <c r="D12" s="82">
        <v>95954.1869358262</v>
      </c>
      <c r="E12" s="82">
        <v>122706.265324886</v>
      </c>
      <c r="F12" s="82">
        <v>166006.408391665</v>
      </c>
      <c r="G12" s="83">
        <v>173797.711766298</v>
      </c>
      <c r="H12" s="84" t="s">
        <v>164</v>
      </c>
    </row>
    <row r="13" ht="19" customHeight="1" spans="1:8">
      <c r="A13" s="81" t="s">
        <v>165</v>
      </c>
      <c r="B13" s="82">
        <v>21887.02020983</v>
      </c>
      <c r="C13" s="82">
        <v>19705.33584565</v>
      </c>
      <c r="D13" s="82">
        <v>24161.59338225</v>
      </c>
      <c r="E13" s="82">
        <v>20617.90771026</v>
      </c>
      <c r="F13" s="82">
        <v>15079.648287</v>
      </c>
      <c r="G13" s="83">
        <v>13377.43128968</v>
      </c>
      <c r="H13" s="84" t="s">
        <v>166</v>
      </c>
    </row>
    <row r="14" ht="19" customHeight="1" spans="1:8">
      <c r="A14" s="77" t="s">
        <v>167</v>
      </c>
      <c r="B14" s="78">
        <v>119212.909663171</v>
      </c>
      <c r="C14" s="78">
        <v>115000.111029116</v>
      </c>
      <c r="D14" s="78">
        <v>107077.197541947</v>
      </c>
      <c r="E14" s="78">
        <v>124977.339363227</v>
      </c>
      <c r="F14" s="78">
        <v>130573.196659964</v>
      </c>
      <c r="G14" s="79">
        <v>139169.720652622</v>
      </c>
      <c r="H14" s="80" t="s">
        <v>168</v>
      </c>
    </row>
    <row r="15" ht="19" customHeight="1" spans="1:8">
      <c r="A15" s="81" t="s">
        <v>169</v>
      </c>
      <c r="B15" s="82">
        <v>41086.4685871683</v>
      </c>
      <c r="C15" s="82">
        <v>39873.3566889962</v>
      </c>
      <c r="D15" s="82">
        <v>35309.5557301805</v>
      </c>
      <c r="E15" s="82">
        <v>38196.6082560474</v>
      </c>
      <c r="F15" s="82">
        <v>39982.9578876315</v>
      </c>
      <c r="G15" s="83">
        <v>42151.4260092475</v>
      </c>
      <c r="H15" s="84" t="s">
        <v>170</v>
      </c>
    </row>
    <row r="16" ht="19" customHeight="1" spans="1:8">
      <c r="A16" s="81" t="s">
        <v>171</v>
      </c>
      <c r="B16" s="82">
        <v>430.83137428</v>
      </c>
      <c r="C16" s="82">
        <v>519.775841</v>
      </c>
      <c r="D16" s="82">
        <v>572.190114</v>
      </c>
      <c r="E16" s="82">
        <v>280.9322843</v>
      </c>
      <c r="F16" s="82">
        <v>612.274537</v>
      </c>
      <c r="G16" s="83">
        <v>1759.868571</v>
      </c>
      <c r="H16" s="84" t="s">
        <v>172</v>
      </c>
    </row>
    <row r="17" ht="19" customHeight="1" spans="1:8">
      <c r="A17" s="81" t="s">
        <v>173</v>
      </c>
      <c r="B17" s="82">
        <v>77695.6097017231</v>
      </c>
      <c r="C17" s="82">
        <v>74606.9784991194</v>
      </c>
      <c r="D17" s="82">
        <v>71195.4516977667</v>
      </c>
      <c r="E17" s="82">
        <v>86499.7988228792</v>
      </c>
      <c r="F17" s="82">
        <v>89977.9642353329</v>
      </c>
      <c r="G17" s="83">
        <v>95258.4260723749</v>
      </c>
      <c r="H17" s="84" t="s">
        <v>174</v>
      </c>
    </row>
    <row r="18" ht="19" customHeight="1" spans="1:8">
      <c r="A18" s="77" t="s">
        <v>175</v>
      </c>
      <c r="B18" s="78">
        <v>3654.2223981926</v>
      </c>
      <c r="C18" s="78">
        <v>-1708.65471587102</v>
      </c>
      <c r="D18" s="78">
        <v>-5643.62050929994</v>
      </c>
      <c r="E18" s="78">
        <v>1050.11681269232</v>
      </c>
      <c r="F18" s="78">
        <v>-3418.14505743921</v>
      </c>
      <c r="G18" s="79">
        <v>-5061.18434984013</v>
      </c>
      <c r="H18" s="80" t="s">
        <v>176</v>
      </c>
    </row>
    <row r="19" ht="19" customHeight="1" spans="1:8">
      <c r="A19" s="81" t="s">
        <v>177</v>
      </c>
      <c r="B19" s="82">
        <v>-1726.6426618074</v>
      </c>
      <c r="C19" s="82">
        <v>-6966.81971587102</v>
      </c>
      <c r="D19" s="82">
        <v>-10290.0355092999</v>
      </c>
      <c r="E19" s="82">
        <v>-3803.50499459965</v>
      </c>
      <c r="F19" s="82">
        <v>-7849.96835669468</v>
      </c>
      <c r="G19" s="83">
        <v>-8890.3956871394</v>
      </c>
      <c r="H19" s="84" t="s">
        <v>178</v>
      </c>
    </row>
    <row r="20" ht="19" customHeight="1" spans="1:8">
      <c r="A20" s="81" t="s">
        <v>179</v>
      </c>
      <c r="B20" s="82">
        <v>5256.56306</v>
      </c>
      <c r="C20" s="82">
        <v>5240.76</v>
      </c>
      <c r="D20" s="82">
        <v>4640.51</v>
      </c>
      <c r="E20" s="82">
        <v>4757.62180729197</v>
      </c>
      <c r="F20" s="82">
        <v>4305.82329925547</v>
      </c>
      <c r="G20" s="83">
        <v>3522.21133729927</v>
      </c>
      <c r="H20" s="84" t="s">
        <v>180</v>
      </c>
    </row>
    <row r="21" ht="19" customHeight="1" spans="1:8">
      <c r="A21" s="81" t="s">
        <v>181</v>
      </c>
      <c r="B21" s="82">
        <v>124.302</v>
      </c>
      <c r="C21" s="82">
        <v>17.405</v>
      </c>
      <c r="D21" s="82">
        <v>5.905</v>
      </c>
      <c r="E21" s="82">
        <v>96</v>
      </c>
      <c r="F21" s="82">
        <v>126</v>
      </c>
      <c r="G21" s="83">
        <v>307</v>
      </c>
      <c r="H21" s="84" t="s">
        <v>182</v>
      </c>
    </row>
    <row r="22" ht="19" customHeight="1" spans="1:8">
      <c r="A22" s="77" t="s">
        <v>183</v>
      </c>
      <c r="B22" s="78">
        <v>15803.4031900684</v>
      </c>
      <c r="C22" s="78">
        <v>18443.0020761213</v>
      </c>
      <c r="D22" s="78">
        <v>18828.2609505836</v>
      </c>
      <c r="E22" s="78">
        <v>20643.9880749645</v>
      </c>
      <c r="F22" s="78">
        <v>20603.7589876643</v>
      </c>
      <c r="G22" s="79">
        <v>16811.5961912231</v>
      </c>
      <c r="H22" s="80" t="s">
        <v>184</v>
      </c>
    </row>
    <row r="23" ht="19" customHeight="1" spans="1:8">
      <c r="A23" s="81" t="s">
        <v>185</v>
      </c>
      <c r="B23" s="82">
        <v>16.806618</v>
      </c>
      <c r="C23" s="82">
        <v>48.17284</v>
      </c>
      <c r="D23" s="82">
        <v>48.762264</v>
      </c>
      <c r="E23" s="82">
        <v>73.696111</v>
      </c>
      <c r="F23" s="82">
        <v>71.0852245</v>
      </c>
      <c r="G23" s="83">
        <v>131.3463155</v>
      </c>
      <c r="H23" s="84" t="s">
        <v>186</v>
      </c>
    </row>
    <row r="24" ht="19" customHeight="1" spans="1:8">
      <c r="A24" s="85" t="s">
        <v>187</v>
      </c>
      <c r="B24" s="86">
        <v>15786.5965720684</v>
      </c>
      <c r="C24" s="86">
        <v>18394.8292361213</v>
      </c>
      <c r="D24" s="86">
        <v>18779.4986865836</v>
      </c>
      <c r="E24" s="86">
        <v>20570.2919639645</v>
      </c>
      <c r="F24" s="86">
        <v>20532.6737631643</v>
      </c>
      <c r="G24" s="87">
        <v>16680.2498757231</v>
      </c>
      <c r="H24" s="88" t="s">
        <v>188</v>
      </c>
    </row>
    <row r="25" s="72" customFormat="1" spans="1:1">
      <c r="A25" s="27" t="s">
        <v>72</v>
      </c>
    </row>
    <row r="26" s="72" customFormat="1"/>
  </sheetData>
  <mergeCells count="3">
    <mergeCell ref="B5:G5"/>
    <mergeCell ref="A5:A6"/>
    <mergeCell ref="H5:H6"/>
  </mergeCells>
  <pageMargins left="0.7" right="0.7" top="0.75" bottom="0.75" header="0.3" footer="0.3"/>
  <pageSetup paperSize="1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E28" sqref="E28"/>
    </sheetView>
  </sheetViews>
  <sheetFormatPr defaultColWidth="9.14285714285714" defaultRowHeight="12.75"/>
  <cols>
    <col min="1" max="1" width="51.2857142857143" style="1" customWidth="1"/>
    <col min="2" max="6" width="12.4285714285714" style="1" customWidth="1"/>
    <col min="7" max="7" width="60.1428571428571" style="1" customWidth="1"/>
    <col min="8" max="11" width="12.4285714285714" style="1" customWidth="1"/>
    <col min="12" max="17" width="9.14285714285714" style="1"/>
    <col min="18" max="18" width="38.7142857142857" style="1" customWidth="1"/>
    <col min="19" max="19" width="6.42857142857143" style="1" customWidth="1"/>
    <col min="20" max="16384" width="9.14285714285714" style="1"/>
  </cols>
  <sheetData>
    <row r="1" spans="1:1">
      <c r="A1" s="55" t="s">
        <v>150</v>
      </c>
    </row>
    <row r="2" spans="1:1">
      <c r="A2" s="55" t="s">
        <v>151</v>
      </c>
    </row>
    <row r="3" spans="1:1">
      <c r="A3" s="2" t="s">
        <v>189</v>
      </c>
    </row>
    <row r="4" ht="13.5" spans="1:11">
      <c r="A4" s="56"/>
      <c r="B4" s="57"/>
      <c r="C4" s="57"/>
      <c r="D4" s="57"/>
      <c r="E4" s="57"/>
      <c r="F4" s="57"/>
      <c r="G4" s="58" t="s">
        <v>24</v>
      </c>
      <c r="H4" s="2"/>
      <c r="I4" s="2"/>
      <c r="J4" s="2"/>
      <c r="K4" s="2"/>
    </row>
    <row r="5" spans="1:7">
      <c r="A5" s="59" t="s">
        <v>26</v>
      </c>
      <c r="B5" s="60" t="s">
        <v>27</v>
      </c>
      <c r="C5" s="61"/>
      <c r="D5" s="61"/>
      <c r="E5" s="61"/>
      <c r="F5" s="62"/>
      <c r="G5" s="63" t="s">
        <v>28</v>
      </c>
    </row>
    <row r="6" ht="13.5" spans="1:7">
      <c r="A6" s="64"/>
      <c r="B6" s="65">
        <v>2019</v>
      </c>
      <c r="C6" s="66">
        <v>2020</v>
      </c>
      <c r="D6" s="66">
        <v>2021</v>
      </c>
      <c r="E6" s="66">
        <v>2022</v>
      </c>
      <c r="F6" s="67">
        <v>2023</v>
      </c>
      <c r="G6" s="68"/>
    </row>
    <row r="7" ht="18" customHeight="1" spans="1:7">
      <c r="A7" s="19" t="s">
        <v>153</v>
      </c>
      <c r="B7" s="69">
        <v>420975.492378054</v>
      </c>
      <c r="C7" s="69">
        <v>417531.534840799</v>
      </c>
      <c r="D7" s="69">
        <v>498876.096784436</v>
      </c>
      <c r="E7" s="69">
        <v>516184.929672084</v>
      </c>
      <c r="F7" s="69">
        <v>558342.34898108</v>
      </c>
      <c r="G7" s="36" t="s">
        <v>154</v>
      </c>
    </row>
    <row r="8" ht="18" customHeight="1" spans="1:7">
      <c r="A8" s="19" t="s">
        <v>155</v>
      </c>
      <c r="B8" s="69">
        <v>420975.492378054</v>
      </c>
      <c r="C8" s="69">
        <v>417531.534840799</v>
      </c>
      <c r="D8" s="69">
        <v>498876.096784436</v>
      </c>
      <c r="E8" s="69">
        <v>516184.929672084</v>
      </c>
      <c r="F8" s="69">
        <v>558342.34898108</v>
      </c>
      <c r="G8" s="36" t="s">
        <v>156</v>
      </c>
    </row>
    <row r="9" ht="18" customHeight="1" spans="1:18">
      <c r="A9" s="19" t="s">
        <v>157</v>
      </c>
      <c r="B9" s="69">
        <v>122033.199343696</v>
      </c>
      <c r="C9" s="69">
        <v>131192.629229591</v>
      </c>
      <c r="D9" s="69">
        <v>158103.914599334</v>
      </c>
      <c r="E9" s="69">
        <v>158440.220074325</v>
      </c>
      <c r="F9" s="69">
        <v>166538.546135209</v>
      </c>
      <c r="G9" s="36" t="s">
        <v>158</v>
      </c>
      <c r="N9"/>
      <c r="O9"/>
      <c r="P9"/>
      <c r="Q9"/>
      <c r="R9"/>
    </row>
    <row r="10" ht="18" customHeight="1" spans="1:18">
      <c r="A10" s="19" t="s">
        <v>159</v>
      </c>
      <c r="B10" s="69">
        <v>166878.775216432</v>
      </c>
      <c r="C10" s="69">
        <v>165201.832770302</v>
      </c>
      <c r="D10" s="69">
        <v>196583.275854663</v>
      </c>
      <c r="E10" s="69">
        <v>222136.643747209</v>
      </c>
      <c r="F10" s="69">
        <v>236593.266706042</v>
      </c>
      <c r="G10" s="36" t="s">
        <v>160</v>
      </c>
      <c r="N10"/>
      <c r="O10"/>
      <c r="P10"/>
      <c r="Q10"/>
      <c r="R10"/>
    </row>
    <row r="11" ht="18" customHeight="1" spans="1:18">
      <c r="A11" s="22" t="s">
        <v>161</v>
      </c>
      <c r="B11" s="70">
        <v>47940.0054451856</v>
      </c>
      <c r="C11" s="70">
        <v>45333.4587968566</v>
      </c>
      <c r="D11" s="70">
        <v>55867.6317524116</v>
      </c>
      <c r="E11" s="70">
        <v>51895.0942650806</v>
      </c>
      <c r="F11" s="70">
        <v>56523.7751454161</v>
      </c>
      <c r="G11" s="37" t="s">
        <v>162</v>
      </c>
      <c r="N11"/>
      <c r="O11"/>
      <c r="P11"/>
      <c r="Q11"/>
      <c r="R11"/>
    </row>
    <row r="12" ht="18" customHeight="1" spans="1:7">
      <c r="A12" s="22" t="s">
        <v>163</v>
      </c>
      <c r="B12" s="70">
        <v>99274.1054134095</v>
      </c>
      <c r="C12" s="70">
        <v>95756.5470039296</v>
      </c>
      <c r="D12" s="70">
        <v>120472.986481763</v>
      </c>
      <c r="E12" s="70">
        <v>156064.959980377</v>
      </c>
      <c r="F12" s="70">
        <v>167199.902087415</v>
      </c>
      <c r="G12" s="37" t="s">
        <v>164</v>
      </c>
    </row>
    <row r="13" ht="18" customHeight="1" spans="1:7">
      <c r="A13" s="22" t="s">
        <v>165</v>
      </c>
      <c r="B13" s="70">
        <v>19664.6643578365</v>
      </c>
      <c r="C13" s="70">
        <v>24111.8269695162</v>
      </c>
      <c r="D13" s="70">
        <v>20242.6576204878</v>
      </c>
      <c r="E13" s="70">
        <v>14176.5895017519</v>
      </c>
      <c r="F13" s="70">
        <v>12869.5894732105</v>
      </c>
      <c r="G13" s="37" t="s">
        <v>166</v>
      </c>
    </row>
    <row r="14" ht="18" customHeight="1" spans="1:7">
      <c r="A14" s="19" t="s">
        <v>167</v>
      </c>
      <c r="B14" s="69">
        <v>115124.055328839</v>
      </c>
      <c r="C14" s="69">
        <v>107866.429264193</v>
      </c>
      <c r="D14" s="69">
        <v>123354.104713416</v>
      </c>
      <c r="E14" s="69">
        <v>120414.779295914</v>
      </c>
      <c r="F14" s="69">
        <v>143582.776195346</v>
      </c>
      <c r="G14" s="36" t="s">
        <v>168</v>
      </c>
    </row>
    <row r="15" ht="18" customHeight="1" spans="1:7">
      <c r="A15" s="22" t="s">
        <v>169</v>
      </c>
      <c r="B15" s="70">
        <v>39991.3968484874</v>
      </c>
      <c r="C15" s="70">
        <v>35791.0502879732</v>
      </c>
      <c r="D15" s="70">
        <v>38458.701300592</v>
      </c>
      <c r="E15" s="70">
        <v>36439.5898139777</v>
      </c>
      <c r="F15" s="70">
        <v>41951.303460469</v>
      </c>
      <c r="G15" s="37" t="s">
        <v>170</v>
      </c>
    </row>
    <row r="16" ht="18" customHeight="1" spans="1:7">
      <c r="A16" s="22" t="s">
        <v>171</v>
      </c>
      <c r="B16" s="70">
        <v>519.699506992227</v>
      </c>
      <c r="C16" s="70">
        <v>558.489823115131</v>
      </c>
      <c r="D16" s="70">
        <v>263.424803787406</v>
      </c>
      <c r="E16" s="70">
        <v>552.694112572484</v>
      </c>
      <c r="F16" s="70">
        <v>1897.57899748792</v>
      </c>
      <c r="G16" s="37" t="s">
        <v>172</v>
      </c>
    </row>
    <row r="17" ht="18" customHeight="1" spans="1:7">
      <c r="A17" s="22" t="s">
        <v>173</v>
      </c>
      <c r="B17" s="70">
        <v>74612.9589733593</v>
      </c>
      <c r="C17" s="70">
        <v>71516.889153105</v>
      </c>
      <c r="D17" s="70">
        <v>84631.9786090366</v>
      </c>
      <c r="E17" s="70">
        <v>83422.495369364</v>
      </c>
      <c r="F17" s="70">
        <v>99733.8937373888</v>
      </c>
      <c r="G17" s="37" t="s">
        <v>174</v>
      </c>
    </row>
    <row r="18" ht="18" customHeight="1" spans="1:7">
      <c r="A18" s="19" t="s">
        <v>175</v>
      </c>
      <c r="B18" s="69">
        <v>-1652.49841529263</v>
      </c>
      <c r="C18" s="69">
        <v>-5562.87350083203</v>
      </c>
      <c r="D18" s="69">
        <v>856.085284594384</v>
      </c>
      <c r="E18" s="69">
        <v>-3429.38953945064</v>
      </c>
      <c r="F18" s="69">
        <v>-4333.53711106085</v>
      </c>
      <c r="G18" s="36" t="s">
        <v>176</v>
      </c>
    </row>
    <row r="19" ht="18" customHeight="1" spans="1:7">
      <c r="A19" s="22" t="s">
        <v>177</v>
      </c>
      <c r="B19" s="70">
        <v>-6953.13379683921</v>
      </c>
      <c r="C19" s="70">
        <v>-10210.5779149265</v>
      </c>
      <c r="D19" s="70">
        <v>-3841.23513532343</v>
      </c>
      <c r="E19" s="70">
        <v>-7448.93143673281</v>
      </c>
      <c r="F19" s="70">
        <v>-7917.20205716922</v>
      </c>
      <c r="G19" s="37" t="s">
        <v>178</v>
      </c>
    </row>
    <row r="20" ht="18" customHeight="1" spans="1:7">
      <c r="A20" s="22" t="s">
        <v>179</v>
      </c>
      <c r="B20" s="70">
        <v>5283.08980075636</v>
      </c>
      <c r="C20" s="70">
        <v>4641.79777541383</v>
      </c>
      <c r="D20" s="70">
        <v>4604.41191195895</v>
      </c>
      <c r="E20" s="70">
        <v>3905.26336114499</v>
      </c>
      <c r="F20" s="70">
        <v>3296.35117793405</v>
      </c>
      <c r="G20" s="37" t="s">
        <v>180</v>
      </c>
    </row>
    <row r="21" ht="18" customHeight="1" spans="1:7">
      <c r="A21" s="22" t="s">
        <v>181</v>
      </c>
      <c r="B21" s="70">
        <v>17.5455807902221</v>
      </c>
      <c r="C21" s="70">
        <v>5.90663868062317</v>
      </c>
      <c r="D21" s="70">
        <v>92.9085079588657</v>
      </c>
      <c r="E21" s="70">
        <v>114.278536137178</v>
      </c>
      <c r="F21" s="70">
        <v>287.313768174317</v>
      </c>
      <c r="G21" s="37" t="s">
        <v>182</v>
      </c>
    </row>
    <row r="22" ht="18" customHeight="1" spans="1:7">
      <c r="A22" s="19" t="s">
        <v>183</v>
      </c>
      <c r="B22" s="69">
        <v>18591.9609043802</v>
      </c>
      <c r="C22" s="69">
        <v>18833.517077544</v>
      </c>
      <c r="D22" s="69">
        <v>19978.7163324281</v>
      </c>
      <c r="E22" s="69">
        <v>18622.6760940856</v>
      </c>
      <c r="F22" s="69">
        <v>15961.2970555436</v>
      </c>
      <c r="G22" s="36" t="s">
        <v>184</v>
      </c>
    </row>
    <row r="23" ht="18" customHeight="1" spans="1:7">
      <c r="A23" s="22" t="s">
        <v>185</v>
      </c>
      <c r="B23" s="70">
        <v>48.5619337037888</v>
      </c>
      <c r="C23" s="70">
        <v>48.7757958843622</v>
      </c>
      <c r="D23" s="70">
        <v>71.3228720352183</v>
      </c>
      <c r="E23" s="70">
        <v>64.4723444193861</v>
      </c>
      <c r="F23" s="70">
        <v>122.923794273999</v>
      </c>
      <c r="G23" s="37" t="s">
        <v>186</v>
      </c>
    </row>
    <row r="24" ht="18" customHeight="1" spans="1:7">
      <c r="A24" s="24" t="s">
        <v>187</v>
      </c>
      <c r="B24" s="71">
        <v>18543.3989706764</v>
      </c>
      <c r="C24" s="71">
        <v>18784.7412816597</v>
      </c>
      <c r="D24" s="71">
        <v>19907.3934603929</v>
      </c>
      <c r="E24" s="71">
        <v>18558.2037496662</v>
      </c>
      <c r="F24" s="71">
        <v>15838.3732612696</v>
      </c>
      <c r="G24" s="39" t="s">
        <v>188</v>
      </c>
    </row>
    <row r="25" ht="18" customHeight="1" spans="1:1">
      <c r="A25" s="27" t="s">
        <v>72</v>
      </c>
    </row>
  </sheetData>
  <mergeCells count="3">
    <mergeCell ref="B5:F5"/>
    <mergeCell ref="A5:A6"/>
    <mergeCell ref="G5:G6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5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B5" sqref="B5:F6"/>
    </sheetView>
  </sheetViews>
  <sheetFormatPr defaultColWidth="9.14285714285714" defaultRowHeight="12.75"/>
  <cols>
    <col min="1" max="1" width="47.4285714285714" style="1" customWidth="1"/>
    <col min="2" max="6" width="12.4285714285714" style="1" customWidth="1"/>
    <col min="7" max="7" width="61.8571428571429" style="1" customWidth="1"/>
    <col min="8" max="8" width="5.42857142857143" style="1" customWidth="1"/>
    <col min="9" max="13" width="12.4285714285714" style="1" customWidth="1"/>
    <col min="14" max="18" width="9.14285714285714" style="1"/>
    <col min="19" max="19" width="38.4285714285714" style="1" customWidth="1"/>
    <col min="20" max="20" width="6.42857142857143" style="1" customWidth="1"/>
    <col min="21" max="16384" width="9.14285714285714" style="1"/>
  </cols>
  <sheetData>
    <row r="1" spans="1:1">
      <c r="A1" s="2" t="s">
        <v>190</v>
      </c>
    </row>
    <row r="2" spans="1:1">
      <c r="A2" s="3" t="s">
        <v>191</v>
      </c>
    </row>
    <row r="3" spans="1:1">
      <c r="A3" s="2" t="s">
        <v>192</v>
      </c>
    </row>
    <row r="4" ht="13.5" spans="7:20">
      <c r="G4" s="41" t="s">
        <v>78</v>
      </c>
      <c r="S4" s="28" t="s">
        <v>100</v>
      </c>
      <c r="T4" s="54"/>
    </row>
    <row r="5" spans="1:7">
      <c r="A5" s="42" t="s">
        <v>26</v>
      </c>
      <c r="B5" s="43" t="s">
        <v>27</v>
      </c>
      <c r="C5" s="44"/>
      <c r="D5" s="44"/>
      <c r="E5" s="44"/>
      <c r="F5" s="45"/>
      <c r="G5" s="46" t="s">
        <v>28</v>
      </c>
    </row>
    <row r="6" ht="13.5" spans="1:7">
      <c r="A6" s="47"/>
      <c r="B6" s="48">
        <v>2019</v>
      </c>
      <c r="C6" s="49">
        <v>2020</v>
      </c>
      <c r="D6" s="49">
        <v>2021</v>
      </c>
      <c r="E6" s="49">
        <v>2022</v>
      </c>
      <c r="F6" s="50">
        <v>2023</v>
      </c>
      <c r="G6" s="51"/>
    </row>
    <row r="7" ht="16" customHeight="1" spans="1:22">
      <c r="A7" s="19" t="s">
        <v>153</v>
      </c>
      <c r="B7" s="52">
        <v>100</v>
      </c>
      <c r="C7" s="52">
        <v>100</v>
      </c>
      <c r="D7" s="52">
        <v>100</v>
      </c>
      <c r="E7" s="52">
        <v>100</v>
      </c>
      <c r="F7" s="52">
        <v>100</v>
      </c>
      <c r="G7" s="36" t="s">
        <v>154</v>
      </c>
      <c r="Q7"/>
      <c r="R7"/>
      <c r="S7"/>
      <c r="T7"/>
      <c r="U7"/>
      <c r="V7"/>
    </row>
    <row r="8" ht="16" customHeight="1" spans="1:7">
      <c r="A8" s="19" t="s">
        <v>155</v>
      </c>
      <c r="B8" s="52">
        <v>100</v>
      </c>
      <c r="C8" s="52">
        <v>100</v>
      </c>
      <c r="D8" s="52">
        <v>100</v>
      </c>
      <c r="E8" s="52">
        <v>100</v>
      </c>
      <c r="F8" s="52">
        <v>100</v>
      </c>
      <c r="G8" s="36" t="s">
        <v>156</v>
      </c>
    </row>
    <row r="9" ht="16" customHeight="1" spans="1:7">
      <c r="A9" s="19" t="s">
        <v>157</v>
      </c>
      <c r="B9" s="52">
        <v>30.3320066280937</v>
      </c>
      <c r="C9" s="52">
        <v>29.0296364609464</v>
      </c>
      <c r="D9" s="52">
        <v>31.505744957808</v>
      </c>
      <c r="E9" s="52">
        <v>31.7038988274337</v>
      </c>
      <c r="F9" s="52">
        <v>30.4993618616661</v>
      </c>
      <c r="G9" s="36" t="s">
        <v>158</v>
      </c>
    </row>
    <row r="10" ht="16" customHeight="1" spans="1:7">
      <c r="A10" s="19" t="s">
        <v>159</v>
      </c>
      <c r="B10" s="52">
        <v>37.4548188604218</v>
      </c>
      <c r="C10" s="52">
        <v>39.6976413273987</v>
      </c>
      <c r="D10" s="52">
        <v>39.6730124275124</v>
      </c>
      <c r="E10" s="52">
        <v>39.4199998441276</v>
      </c>
      <c r="F10" s="52">
        <v>42.7607704483365</v>
      </c>
      <c r="G10" s="36" t="s">
        <v>160</v>
      </c>
    </row>
    <row r="11" ht="16" customHeight="1" spans="1:7">
      <c r="A11" s="22" t="s">
        <v>161</v>
      </c>
      <c r="B11" s="52">
        <v>9.2729355773708</v>
      </c>
      <c r="C11" s="52">
        <v>11.4041173835816</v>
      </c>
      <c r="D11" s="52">
        <v>10.8867731312066</v>
      </c>
      <c r="E11" s="52">
        <v>11.20289620466</v>
      </c>
      <c r="F11" s="52">
        <v>9.98968101719044</v>
      </c>
      <c r="G11" s="37" t="s">
        <v>162</v>
      </c>
    </row>
    <row r="12" ht="16" customHeight="1" spans="1:7">
      <c r="A12" s="22" t="s">
        <v>163</v>
      </c>
      <c r="B12" s="52">
        <v>23.0975270405568</v>
      </c>
      <c r="C12" s="52">
        <v>23.6156325134142</v>
      </c>
      <c r="D12" s="52">
        <v>22.995814365962</v>
      </c>
      <c r="E12" s="52">
        <v>24.1579304632391</v>
      </c>
      <c r="F12" s="52">
        <v>30.0421299978948</v>
      </c>
      <c r="G12" s="37" t="s">
        <v>164</v>
      </c>
    </row>
    <row r="13" ht="16" customHeight="1" spans="1:7">
      <c r="A13" s="22" t="s">
        <v>165</v>
      </c>
      <c r="B13" s="52">
        <v>5.08435624249426</v>
      </c>
      <c r="C13" s="52">
        <v>4.67789143040288</v>
      </c>
      <c r="D13" s="52">
        <v>5.79042493034379</v>
      </c>
      <c r="E13" s="52">
        <v>4.05917317622841</v>
      </c>
      <c r="F13" s="52">
        <v>2.72895943325121</v>
      </c>
      <c r="G13" s="37" t="s">
        <v>166</v>
      </c>
    </row>
    <row r="14" ht="16" customHeight="1" spans="1:7">
      <c r="A14" s="19" t="s">
        <v>167</v>
      </c>
      <c r="B14" s="52">
        <v>27.6931668002767</v>
      </c>
      <c r="C14" s="52">
        <v>27.3001200330841</v>
      </c>
      <c r="D14" s="52">
        <v>25.6614894683945</v>
      </c>
      <c r="E14" s="52">
        <v>24.6050506534742</v>
      </c>
      <c r="F14" s="52">
        <v>23.6297922851531</v>
      </c>
      <c r="G14" s="36" t="s">
        <v>168</v>
      </c>
    </row>
    <row r="15" ht="16" customHeight="1" spans="1:7">
      <c r="A15" s="22" t="s">
        <v>169</v>
      </c>
      <c r="B15" s="52">
        <v>9.5443893705271</v>
      </c>
      <c r="C15" s="52">
        <v>9.46562063280074</v>
      </c>
      <c r="D15" s="52">
        <v>8.46207982001727</v>
      </c>
      <c r="E15" s="52">
        <v>7.51999911119483</v>
      </c>
      <c r="F15" s="52">
        <v>7.23570391166231</v>
      </c>
      <c r="G15" s="37" t="s">
        <v>170</v>
      </c>
    </row>
    <row r="16" ht="16" customHeight="1" spans="1:7">
      <c r="A16" s="22" t="s">
        <v>171</v>
      </c>
      <c r="B16" s="52">
        <v>0.100082156743251</v>
      </c>
      <c r="C16" s="52">
        <v>0.123390688257724</v>
      </c>
      <c r="D16" s="52">
        <v>0.137127707125304</v>
      </c>
      <c r="E16" s="52">
        <v>0.0553088513535088</v>
      </c>
      <c r="F16" s="52">
        <v>0.110803139548427</v>
      </c>
      <c r="G16" s="37" t="s">
        <v>172</v>
      </c>
    </row>
    <row r="17" ht="16" customHeight="1" spans="1:7">
      <c r="A17" s="22" t="s">
        <v>173</v>
      </c>
      <c r="B17" s="52">
        <v>18.0486952730064</v>
      </c>
      <c r="C17" s="52">
        <v>17.7111087120256</v>
      </c>
      <c r="D17" s="52">
        <v>17.0622819412519</v>
      </c>
      <c r="E17" s="52">
        <v>17.0297426909259</v>
      </c>
      <c r="F17" s="52">
        <v>16.2832852339424</v>
      </c>
      <c r="G17" s="37" t="s">
        <v>174</v>
      </c>
    </row>
    <row r="18" ht="16" customHeight="1" spans="1:7">
      <c r="A18" s="19" t="s">
        <v>175</v>
      </c>
      <c r="B18" s="52">
        <v>0.848876104814324</v>
      </c>
      <c r="C18" s="52">
        <v>-0.405621163500999</v>
      </c>
      <c r="D18" s="52">
        <v>-1.35251679711062</v>
      </c>
      <c r="E18" s="52">
        <v>0.206742898352677</v>
      </c>
      <c r="F18" s="52">
        <v>-0.618580687108019</v>
      </c>
      <c r="G18" s="36" t="s">
        <v>176</v>
      </c>
    </row>
    <row r="19" ht="16" customHeight="1" spans="1:7">
      <c r="A19" s="22" t="s">
        <v>177</v>
      </c>
      <c r="B19" s="52">
        <v>-0.401099204549305</v>
      </c>
      <c r="C19" s="52">
        <v>-1.65386809447499</v>
      </c>
      <c r="D19" s="52">
        <v>-2.46604920480723</v>
      </c>
      <c r="E19" s="52">
        <v>-0.748819214184705</v>
      </c>
      <c r="F19" s="52">
        <v>-1.4206064219809</v>
      </c>
      <c r="G19" s="37" t="s">
        <v>178</v>
      </c>
    </row>
    <row r="20" ht="16" customHeight="1" spans="1:7">
      <c r="A20" s="22" t="s">
        <v>179</v>
      </c>
      <c r="B20" s="52">
        <v>1.22109994654148</v>
      </c>
      <c r="C20" s="52">
        <v>1.24411512114421</v>
      </c>
      <c r="D20" s="52">
        <v>1.11211725023275</v>
      </c>
      <c r="E20" s="52">
        <v>0.936662007328161</v>
      </c>
      <c r="F20" s="52">
        <v>0.779223552617336</v>
      </c>
      <c r="G20" s="37" t="s">
        <v>180</v>
      </c>
    </row>
    <row r="21" ht="16" customHeight="1" spans="1:7">
      <c r="A21" s="22" t="s">
        <v>181</v>
      </c>
      <c r="B21" s="52">
        <v>0.0288753628221478</v>
      </c>
      <c r="C21" s="52">
        <v>0.00413180982977945</v>
      </c>
      <c r="D21" s="52">
        <v>0.0014151574638616</v>
      </c>
      <c r="E21" s="52">
        <v>0.0189001052092212</v>
      </c>
      <c r="F21" s="52">
        <v>0.0228021822555424</v>
      </c>
      <c r="G21" s="37" t="s">
        <v>182</v>
      </c>
    </row>
    <row r="22" ht="16" customHeight="1" spans="1:7">
      <c r="A22" s="19" t="s">
        <v>183</v>
      </c>
      <c r="B22" s="52">
        <v>3.6711316063934</v>
      </c>
      <c r="C22" s="52">
        <v>4.37822334207186</v>
      </c>
      <c r="D22" s="52">
        <v>4.51226994339582</v>
      </c>
      <c r="E22" s="52">
        <v>4.06430777661184</v>
      </c>
      <c r="F22" s="52">
        <v>3.72865609195231</v>
      </c>
      <c r="G22" s="36" t="s">
        <v>184</v>
      </c>
    </row>
    <row r="23" ht="16" customHeight="1" spans="1:7">
      <c r="A23" s="22" t="s">
        <v>185</v>
      </c>
      <c r="B23" s="52">
        <v>0.0039041784730997</v>
      </c>
      <c r="C23" s="52">
        <v>0.0114358525619301</v>
      </c>
      <c r="D23" s="52">
        <v>0.0116860765206418</v>
      </c>
      <c r="E23" s="52">
        <v>0.0145090026188588</v>
      </c>
      <c r="F23" s="52">
        <v>0.0128642717835329</v>
      </c>
      <c r="G23" s="37" t="s">
        <v>186</v>
      </c>
    </row>
    <row r="24" ht="16" customHeight="1" spans="1:7">
      <c r="A24" s="24" t="s">
        <v>187</v>
      </c>
      <c r="B24" s="53">
        <v>3.6672274279203</v>
      </c>
      <c r="C24" s="53">
        <v>4.36678748950993</v>
      </c>
      <c r="D24" s="53">
        <v>4.50058386687518</v>
      </c>
      <c r="E24" s="53">
        <v>4.04979877399298</v>
      </c>
      <c r="F24" s="53">
        <v>3.71579182016878</v>
      </c>
      <c r="G24" s="39" t="s">
        <v>188</v>
      </c>
    </row>
    <row r="25" spans="1:1">
      <c r="A25" s="27" t="s">
        <v>72</v>
      </c>
    </row>
  </sheetData>
  <mergeCells count="3">
    <mergeCell ref="B5:F5"/>
    <mergeCell ref="A5:A6"/>
    <mergeCell ref="G5:G6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G30" sqref="G30"/>
    </sheetView>
  </sheetViews>
  <sheetFormatPr defaultColWidth="9.14285714285714" defaultRowHeight="12.75"/>
  <cols>
    <col min="1" max="1" width="47.5714285714286" style="1" customWidth="1"/>
    <col min="2" max="2" width="10.8571428571429" style="1" customWidth="1"/>
    <col min="3" max="6" width="11.1428571428571" style="1" customWidth="1"/>
    <col min="7" max="7" width="64.8571428571429" style="1" customWidth="1"/>
    <col min="8" max="8" width="6.14285714285714" style="1" customWidth="1"/>
    <col min="9" max="13" width="12.4285714285714" style="1" customWidth="1"/>
    <col min="14" max="18" width="9.14285714285714" style="1"/>
    <col min="19" max="19" width="29.8571428571429" style="1" customWidth="1"/>
    <col min="20" max="20" width="6.42857142857143" style="1" customWidth="1"/>
    <col min="21" max="16384" width="9.14285714285714" style="1"/>
  </cols>
  <sheetData>
    <row r="1" spans="1:1">
      <c r="A1" s="2" t="s">
        <v>193</v>
      </c>
    </row>
    <row r="2" spans="1:1">
      <c r="A2" s="2" t="s">
        <v>194</v>
      </c>
    </row>
    <row r="3" spans="1:1">
      <c r="A3" s="2" t="s">
        <v>192</v>
      </c>
    </row>
    <row r="4" ht="13.5" spans="1:7">
      <c r="A4" s="4"/>
      <c r="G4" s="5" t="s">
        <v>78</v>
      </c>
    </row>
    <row r="5" spans="1:7">
      <c r="A5" s="6" t="s">
        <v>26</v>
      </c>
      <c r="B5" s="7" t="s">
        <v>27</v>
      </c>
      <c r="C5" s="8"/>
      <c r="D5" s="8"/>
      <c r="E5" s="8"/>
      <c r="F5" s="9"/>
      <c r="G5" s="10" t="s">
        <v>28</v>
      </c>
    </row>
    <row r="6" ht="13.5" spans="1:7">
      <c r="A6" s="29"/>
      <c r="B6" s="30">
        <v>2019</v>
      </c>
      <c r="C6" s="31">
        <v>2020</v>
      </c>
      <c r="D6" s="31">
        <v>2021</v>
      </c>
      <c r="E6" s="31">
        <v>2022</v>
      </c>
      <c r="F6" s="32" t="s">
        <v>30</v>
      </c>
      <c r="G6" s="33"/>
    </row>
    <row r="7" ht="17" customHeight="1" spans="1:20">
      <c r="A7" s="19" t="s">
        <v>153</v>
      </c>
      <c r="B7" s="34">
        <v>-2.14499655478042</v>
      </c>
      <c r="C7" s="34">
        <v>-0.94385267985686</v>
      </c>
      <c r="D7" s="34">
        <v>21.7283893394733</v>
      </c>
      <c r="E7" s="34">
        <v>8.78953518176206</v>
      </c>
      <c r="F7" s="34">
        <v>3.14544911108543</v>
      </c>
      <c r="G7" s="35" t="s">
        <v>154</v>
      </c>
      <c r="S7" s="40"/>
      <c r="T7" s="40"/>
    </row>
    <row r="8" ht="17" customHeight="1" spans="1:20">
      <c r="A8" s="19" t="s">
        <v>155</v>
      </c>
      <c r="B8" s="34">
        <v>-2.14499655478042</v>
      </c>
      <c r="C8" s="34">
        <v>-0.94385267985686</v>
      </c>
      <c r="D8" s="34">
        <v>21.7283893394733</v>
      </c>
      <c r="E8" s="34">
        <v>8.78953518176206</v>
      </c>
      <c r="F8" s="34">
        <v>3.14544911108543</v>
      </c>
      <c r="G8" s="36" t="s">
        <v>156</v>
      </c>
      <c r="S8" s="40"/>
      <c r="T8" s="40"/>
    </row>
    <row r="9" ht="17" customHeight="1" spans="1:20">
      <c r="A9" s="19" t="s">
        <v>157</v>
      </c>
      <c r="B9" s="34">
        <v>-6.3466123184772</v>
      </c>
      <c r="C9" s="34">
        <v>7.5052289466302</v>
      </c>
      <c r="D9" s="34">
        <v>22.4939941973564</v>
      </c>
      <c r="E9" s="34">
        <v>4.65625752627967</v>
      </c>
      <c r="F9" s="34">
        <v>2.71595757007105</v>
      </c>
      <c r="G9" s="36" t="s">
        <v>158</v>
      </c>
      <c r="S9" s="40"/>
      <c r="T9" s="40"/>
    </row>
    <row r="10" ht="17" customHeight="1" spans="1:20">
      <c r="A10" s="19" t="s">
        <v>159</v>
      </c>
      <c r="B10" s="34">
        <v>3.71463397903452</v>
      </c>
      <c r="C10" s="34">
        <v>-1.00530831938343</v>
      </c>
      <c r="D10" s="34">
        <v>20.9520728368048</v>
      </c>
      <c r="E10" s="34">
        <v>18.0092430107292</v>
      </c>
      <c r="F10" s="34">
        <v>4.0808336415685</v>
      </c>
      <c r="G10" s="36" t="s">
        <v>160</v>
      </c>
      <c r="S10" s="40"/>
      <c r="T10" s="40"/>
    </row>
    <row r="11" ht="17" customHeight="1" spans="1:20">
      <c r="A11" s="22" t="s">
        <v>161</v>
      </c>
      <c r="B11" s="34">
        <v>20.3448397272785</v>
      </c>
      <c r="C11" s="34">
        <v>-5.43750411773742</v>
      </c>
      <c r="D11" s="34">
        <v>25.2630595397944</v>
      </c>
      <c r="E11" s="34">
        <v>-2.99180367107589</v>
      </c>
      <c r="F11" s="34">
        <v>6.43720021772958</v>
      </c>
      <c r="G11" s="37" t="s">
        <v>162</v>
      </c>
      <c r="S11" s="40"/>
      <c r="T11" s="40"/>
    </row>
    <row r="12" ht="17" customHeight="1" spans="1:20">
      <c r="A12" s="22" t="s">
        <v>163</v>
      </c>
      <c r="B12" s="34">
        <v>0.0500095487919054</v>
      </c>
      <c r="C12" s="34">
        <v>-3.54368978736808</v>
      </c>
      <c r="D12" s="34">
        <v>27.8800532247241</v>
      </c>
      <c r="E12" s="34">
        <v>35.287638289809</v>
      </c>
      <c r="F12" s="34">
        <v>4.69337506311831</v>
      </c>
      <c r="G12" s="37" t="s">
        <v>164</v>
      </c>
      <c r="S12" s="40"/>
      <c r="T12" s="40"/>
    </row>
    <row r="13" ht="17" customHeight="1" spans="1:20">
      <c r="A13" s="22" t="s">
        <v>165</v>
      </c>
      <c r="B13" s="34">
        <v>-9.96793690170831</v>
      </c>
      <c r="C13" s="34">
        <v>22.6144713873716</v>
      </c>
      <c r="D13" s="34">
        <v>-14.6666058646336</v>
      </c>
      <c r="E13" s="34">
        <v>-26.8614036937609</v>
      </c>
      <c r="F13" s="34">
        <v>-11.28817439852</v>
      </c>
      <c r="G13" s="37" t="s">
        <v>166</v>
      </c>
      <c r="S13" s="40"/>
      <c r="T13" s="40"/>
    </row>
    <row r="14" ht="17" customHeight="1" spans="1:20">
      <c r="A14" s="19" t="s">
        <v>167</v>
      </c>
      <c r="B14" s="34">
        <v>-3.53384431766554</v>
      </c>
      <c r="C14" s="34">
        <v>-6.88948333724876</v>
      </c>
      <c r="D14" s="34">
        <v>16.7170436210447</v>
      </c>
      <c r="E14" s="34">
        <v>4.47749754095368</v>
      </c>
      <c r="F14" s="34">
        <v>6.58368195966348</v>
      </c>
      <c r="G14" s="36" t="s">
        <v>168</v>
      </c>
      <c r="S14" s="40"/>
      <c r="T14" s="40"/>
    </row>
    <row r="15" ht="17" customHeight="1" spans="1:20">
      <c r="A15" s="22" t="s">
        <v>169</v>
      </c>
      <c r="B15" s="34">
        <v>-2.95258254088769</v>
      </c>
      <c r="C15" s="34">
        <v>-11.4457405590716</v>
      </c>
      <c r="D15" s="34">
        <v>8.17640569575117</v>
      </c>
      <c r="E15" s="34">
        <v>4.67672317816672</v>
      </c>
      <c r="F15" s="34">
        <v>5.423480993353</v>
      </c>
      <c r="G15" s="37" t="s">
        <v>170</v>
      </c>
      <c r="S15" s="40"/>
      <c r="T15" s="40"/>
    </row>
    <row r="16" ht="17" customHeight="1" spans="1:20">
      <c r="A16" s="22" t="s">
        <v>171</v>
      </c>
      <c r="B16" s="34">
        <v>20.644844370641</v>
      </c>
      <c r="C16" s="34">
        <v>10.0840148513174</v>
      </c>
      <c r="D16" s="34">
        <v>-50.9022827507292</v>
      </c>
      <c r="E16" s="34">
        <v>117.943814654698</v>
      </c>
      <c r="F16" s="34">
        <v>187.431285256927</v>
      </c>
      <c r="G16" s="37" t="s">
        <v>172</v>
      </c>
      <c r="S16" s="40"/>
      <c r="T16" s="40"/>
    </row>
    <row r="17" ht="17" customHeight="1" spans="1:20">
      <c r="A17" s="22" t="s">
        <v>173</v>
      </c>
      <c r="B17" s="34">
        <v>-3.97529694980332</v>
      </c>
      <c r="C17" s="34">
        <v>-4.57266447453438</v>
      </c>
      <c r="D17" s="34">
        <v>21.4962427516878</v>
      </c>
      <c r="E17" s="34">
        <v>4.02100982867688</v>
      </c>
      <c r="F17" s="34">
        <v>5.86861670178618</v>
      </c>
      <c r="G17" s="37" t="s">
        <v>174</v>
      </c>
      <c r="S17" s="40"/>
      <c r="T17" s="40"/>
    </row>
    <row r="18" ht="17" customHeight="1" spans="1:20">
      <c r="A18" s="19" t="s">
        <v>175</v>
      </c>
      <c r="B18" s="34">
        <v>-146.758366888565</v>
      </c>
      <c r="C18" s="34">
        <v>230.29613630411</v>
      </c>
      <c r="D18" s="34">
        <v>-118.607147857689</v>
      </c>
      <c r="E18" s="34">
        <v>-425.501412426267</v>
      </c>
      <c r="F18" s="34">
        <v>48.0681558210944</v>
      </c>
      <c r="G18" s="36" t="s">
        <v>176</v>
      </c>
      <c r="S18" s="40"/>
      <c r="T18" s="40"/>
    </row>
    <row r="19" ht="17" customHeight="1" spans="1:20">
      <c r="A19" s="22" t="s">
        <v>177</v>
      </c>
      <c r="B19" s="34">
        <v>303.489376810506</v>
      </c>
      <c r="C19" s="34">
        <v>47.7006141820829</v>
      </c>
      <c r="D19" s="34">
        <v>-63.0370080728865</v>
      </c>
      <c r="E19" s="34">
        <v>106.387749400628</v>
      </c>
      <c r="F19" s="34">
        <v>13.2539047696594</v>
      </c>
      <c r="G19" s="37" t="s">
        <v>178</v>
      </c>
      <c r="S19" s="40"/>
      <c r="T19" s="40"/>
    </row>
    <row r="20" ht="17" customHeight="1" spans="1:21">
      <c r="A20" s="22" t="s">
        <v>179</v>
      </c>
      <c r="B20" s="34">
        <v>-0.300634841047611</v>
      </c>
      <c r="C20" s="34">
        <v>-11.4534914783352</v>
      </c>
      <c r="D20" s="34">
        <v>2.52368397637268</v>
      </c>
      <c r="E20" s="34">
        <v>-9.49630984421734</v>
      </c>
      <c r="F20" s="34">
        <v>-18.1988880521804</v>
      </c>
      <c r="G20" s="37" t="s">
        <v>180</v>
      </c>
      <c r="S20"/>
      <c r="T20"/>
      <c r="U20"/>
    </row>
    <row r="21" ht="17" customHeight="1" spans="1:21">
      <c r="A21" s="22" t="s">
        <v>181</v>
      </c>
      <c r="B21" s="34">
        <v>-85.997811780985</v>
      </c>
      <c r="C21" s="34">
        <v>-66.0729675380638</v>
      </c>
      <c r="D21" s="34">
        <v>1525.74089754445</v>
      </c>
      <c r="E21" s="34">
        <v>31.25</v>
      </c>
      <c r="F21" s="34">
        <v>143.650793650794</v>
      </c>
      <c r="G21" s="37" t="s">
        <v>182</v>
      </c>
      <c r="S21"/>
      <c r="T21"/>
      <c r="U21"/>
    </row>
    <row r="22" ht="17" customHeight="1" spans="1:21">
      <c r="A22" s="19" t="s">
        <v>183</v>
      </c>
      <c r="B22" s="34">
        <v>16.7027244341377</v>
      </c>
      <c r="C22" s="34">
        <v>2.08891628853189</v>
      </c>
      <c r="D22" s="34">
        <v>9.64362629743856</v>
      </c>
      <c r="E22" s="34">
        <v>-0.194870715649031</v>
      </c>
      <c r="F22" s="34">
        <v>-18.4051987732509</v>
      </c>
      <c r="G22" s="36" t="s">
        <v>184</v>
      </c>
      <c r="S22"/>
      <c r="T22"/>
      <c r="U22"/>
    </row>
    <row r="23" ht="17" customHeight="1" spans="1:7">
      <c r="A23" s="22" t="s">
        <v>185</v>
      </c>
      <c r="B23" s="34">
        <v>186.630183419413</v>
      </c>
      <c r="C23" s="34">
        <v>1.22356082805166</v>
      </c>
      <c r="D23" s="34">
        <v>51.1334892079662</v>
      </c>
      <c r="E23" s="34">
        <v>-3.5427737835447</v>
      </c>
      <c r="F23" s="34">
        <v>84.7730191806597</v>
      </c>
      <c r="G23" s="37" t="s">
        <v>186</v>
      </c>
    </row>
    <row r="24" ht="17" customHeight="1" spans="1:7">
      <c r="A24" s="24" t="s">
        <v>187</v>
      </c>
      <c r="B24" s="38">
        <v>16.5218174300322</v>
      </c>
      <c r="C24" s="38">
        <v>2.09118250310804</v>
      </c>
      <c r="D24" s="38">
        <v>9.53589500586727</v>
      </c>
      <c r="E24" s="38">
        <v>-0.182876358128908</v>
      </c>
      <c r="F24" s="38">
        <v>-18.762407331248</v>
      </c>
      <c r="G24" s="39" t="s">
        <v>188</v>
      </c>
    </row>
    <row r="25" spans="1:1">
      <c r="A25" s="27" t="s">
        <v>72</v>
      </c>
    </row>
  </sheetData>
  <mergeCells count="3">
    <mergeCell ref="B5:F5"/>
    <mergeCell ref="A5:A6"/>
    <mergeCell ref="G5:G6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F21" sqref="F21"/>
    </sheetView>
  </sheetViews>
  <sheetFormatPr defaultColWidth="9.14285714285714" defaultRowHeight="12.75"/>
  <cols>
    <col min="1" max="1" width="45.2857142857143" style="1" customWidth="1"/>
    <col min="2" max="6" width="12.4285714285714" style="1" customWidth="1"/>
    <col min="7" max="7" width="59.2857142857143" style="1" customWidth="1"/>
    <col min="8" max="12" width="12.4285714285714" style="1" customWidth="1"/>
    <col min="13" max="15" width="9.14285714285714" style="1"/>
    <col min="16" max="17" width="9.42857142857143" style="1" customWidth="1"/>
    <col min="18" max="18" width="31.1428571428571" style="1" customWidth="1"/>
    <col min="19" max="19" width="6.42857142857143" style="1" customWidth="1"/>
    <col min="20" max="16384" width="9.14285714285714" style="1"/>
  </cols>
  <sheetData>
    <row r="1" spans="1:1">
      <c r="A1" s="2" t="s">
        <v>195</v>
      </c>
    </row>
    <row r="2" spans="1:1">
      <c r="A2" s="3" t="s">
        <v>196</v>
      </c>
    </row>
    <row r="3" spans="1:1">
      <c r="A3" s="2" t="s">
        <v>197</v>
      </c>
    </row>
    <row r="4" ht="13.5" spans="1:7">
      <c r="A4" s="4"/>
      <c r="G4" s="5" t="s">
        <v>78</v>
      </c>
    </row>
    <row r="5" spans="1:18">
      <c r="A5" s="6" t="s">
        <v>26</v>
      </c>
      <c r="B5" s="7" t="s">
        <v>27</v>
      </c>
      <c r="C5" s="8"/>
      <c r="D5" s="8"/>
      <c r="E5" s="8"/>
      <c r="F5" s="9"/>
      <c r="G5" s="10" t="s">
        <v>28</v>
      </c>
      <c r="R5" s="28" t="s">
        <v>100</v>
      </c>
    </row>
    <row r="6" ht="13.5" spans="1:20">
      <c r="A6" s="11"/>
      <c r="B6" s="12">
        <v>2019</v>
      </c>
      <c r="C6" s="13">
        <v>2020</v>
      </c>
      <c r="D6" s="13">
        <v>2021</v>
      </c>
      <c r="E6" s="13">
        <v>2022</v>
      </c>
      <c r="F6" s="14" t="s">
        <v>30</v>
      </c>
      <c r="G6" s="15"/>
      <c r="O6"/>
      <c r="P6"/>
      <c r="Q6"/>
      <c r="R6"/>
      <c r="S6"/>
      <c r="T6"/>
    </row>
    <row r="7" ht="17" customHeight="1" spans="1:20">
      <c r="A7" s="16" t="s">
        <v>153</v>
      </c>
      <c r="B7" s="17">
        <v>-2.20736527450391</v>
      </c>
      <c r="C7" s="17">
        <v>-0.881304228778262</v>
      </c>
      <c r="D7" s="17">
        <v>19.5577022703871</v>
      </c>
      <c r="E7" s="17">
        <v>1.62447373142543</v>
      </c>
      <c r="F7" s="17">
        <v>1.04304763852583</v>
      </c>
      <c r="G7" s="18" t="s">
        <v>154</v>
      </c>
      <c r="O7"/>
      <c r="P7"/>
      <c r="Q7"/>
      <c r="R7"/>
      <c r="S7"/>
      <c r="T7"/>
    </row>
    <row r="8" ht="17" customHeight="1" spans="1:20">
      <c r="A8" s="19" t="s">
        <v>155</v>
      </c>
      <c r="B8" s="20">
        <v>-2.20736527450391</v>
      </c>
      <c r="C8" s="20">
        <v>-0.881304228778262</v>
      </c>
      <c r="D8" s="20">
        <v>19.5577022703871</v>
      </c>
      <c r="E8" s="20">
        <v>1.62447373142543</v>
      </c>
      <c r="F8" s="20">
        <v>1.04304763852583</v>
      </c>
      <c r="G8" s="21" t="s">
        <v>156</v>
      </c>
      <c r="O8"/>
      <c r="P8"/>
      <c r="Q8"/>
      <c r="R8"/>
      <c r="S8"/>
      <c r="T8"/>
    </row>
    <row r="9" ht="17" customHeight="1" spans="1:20">
      <c r="A9" s="19" t="s">
        <v>157</v>
      </c>
      <c r="B9" s="20">
        <v>-6.53991136425948</v>
      </c>
      <c r="C9" s="20">
        <v>7.28379696115825</v>
      </c>
      <c r="D9" s="20">
        <v>20.2645787316816</v>
      </c>
      <c r="E9" s="20">
        <v>-1.61117994915342</v>
      </c>
      <c r="F9" s="20">
        <v>-1.18340527046374</v>
      </c>
      <c r="G9" s="21" t="s">
        <v>158</v>
      </c>
      <c r="O9"/>
      <c r="P9"/>
      <c r="Q9"/>
      <c r="R9"/>
      <c r="S9"/>
      <c r="T9"/>
    </row>
    <row r="10" ht="17" customHeight="1" spans="1:7">
      <c r="A10" s="19" t="s">
        <v>159</v>
      </c>
      <c r="B10" s="20">
        <v>3.50056868702411</v>
      </c>
      <c r="C10" s="20">
        <v>-1.20921087691298</v>
      </c>
      <c r="D10" s="20">
        <v>18.7507206517062</v>
      </c>
      <c r="E10" s="20">
        <v>10.9421495604669</v>
      </c>
      <c r="F10" s="20">
        <v>0.129656582863149</v>
      </c>
      <c r="G10" s="21" t="s">
        <v>160</v>
      </c>
    </row>
    <row r="11" ht="17" customHeight="1" spans="1:7">
      <c r="A11" s="22" t="s">
        <v>161</v>
      </c>
      <c r="B11" s="20">
        <v>20.0964499651995</v>
      </c>
      <c r="C11" s="20">
        <v>-5.63227753871014</v>
      </c>
      <c r="D11" s="20">
        <v>22.9832465249144</v>
      </c>
      <c r="E11" s="20">
        <v>-8.80122987708559</v>
      </c>
      <c r="F11" s="20">
        <v>2.39656940244029</v>
      </c>
      <c r="G11" s="23" t="s">
        <v>162</v>
      </c>
    </row>
    <row r="12" ht="17" customHeight="1" spans="1:7">
      <c r="A12" s="22" t="s">
        <v>163</v>
      </c>
      <c r="B12" s="20">
        <v>-0.156492018904245</v>
      </c>
      <c r="C12" s="20">
        <v>-3.74236395876379</v>
      </c>
      <c r="D12" s="20">
        <v>25.5526103955582</v>
      </c>
      <c r="E12" s="20">
        <v>27.1858120424155</v>
      </c>
      <c r="F12" s="20">
        <v>0.718944351193102</v>
      </c>
      <c r="G12" s="23" t="s">
        <v>164</v>
      </c>
    </row>
    <row r="13" ht="17" customHeight="1" spans="1:7">
      <c r="A13" s="22" t="s">
        <v>165</v>
      </c>
      <c r="B13" s="20">
        <v>-10.1537615933456</v>
      </c>
      <c r="C13" s="20">
        <v>22.3619184082009</v>
      </c>
      <c r="D13" s="20">
        <v>-16.2196908943976</v>
      </c>
      <c r="E13" s="20">
        <v>-31.241376666473</v>
      </c>
      <c r="F13" s="20">
        <v>-14.6559042474136</v>
      </c>
      <c r="G13" s="23" t="s">
        <v>166</v>
      </c>
    </row>
    <row r="14" ht="17" customHeight="1" spans="1:7">
      <c r="A14" s="19" t="s">
        <v>167</v>
      </c>
      <c r="B14" s="20">
        <v>-3.42987546053966</v>
      </c>
      <c r="C14" s="20">
        <v>-6.20319554571226</v>
      </c>
      <c r="D14" s="20">
        <v>15.2010956068331</v>
      </c>
      <c r="E14" s="20">
        <v>-3.65070987313315</v>
      </c>
      <c r="F14" s="20">
        <v>9.96343803181942</v>
      </c>
      <c r="G14" s="21" t="s">
        <v>168</v>
      </c>
    </row>
    <row r="15" ht="17" customHeight="1" spans="1:7">
      <c r="A15" s="22" t="s">
        <v>169</v>
      </c>
      <c r="B15" s="20">
        <v>-2.66528561917558</v>
      </c>
      <c r="C15" s="20">
        <v>-10.2381809308509</v>
      </c>
      <c r="D15" s="20">
        <v>8.91867797622798</v>
      </c>
      <c r="E15" s="20">
        <v>-4.59993314142368</v>
      </c>
      <c r="F15" s="20">
        <v>4.92296137361652</v>
      </c>
      <c r="G15" s="23" t="s">
        <v>170</v>
      </c>
    </row>
    <row r="16" ht="17" customHeight="1" spans="1:7">
      <c r="A16" s="22" t="s">
        <v>171</v>
      </c>
      <c r="B16" s="20">
        <v>20.6271265319853</v>
      </c>
      <c r="C16" s="20">
        <v>7.44820729656249</v>
      </c>
      <c r="D16" s="20">
        <v>-53.9620141379433</v>
      </c>
      <c r="E16" s="20">
        <v>96.7357058835848</v>
      </c>
      <c r="F16" s="20">
        <v>209.922899421165</v>
      </c>
      <c r="G16" s="23" t="s">
        <v>172</v>
      </c>
    </row>
    <row r="17" ht="17" customHeight="1" spans="1:7">
      <c r="A17" s="22" t="s">
        <v>173</v>
      </c>
      <c r="B17" s="20">
        <v>-3.96759963683689</v>
      </c>
      <c r="C17" s="20">
        <v>-4.14182347037533</v>
      </c>
      <c r="D17" s="20">
        <v>18.8727321631579</v>
      </c>
      <c r="E17" s="20">
        <v>-3.55758452088017</v>
      </c>
      <c r="F17" s="20">
        <v>10.8425763851911</v>
      </c>
      <c r="G17" s="23" t="s">
        <v>174</v>
      </c>
    </row>
    <row r="18" ht="17" customHeight="1" spans="1:7">
      <c r="A18" s="19" t="s">
        <v>175</v>
      </c>
      <c r="B18" s="20">
        <v>-145.221615852116</v>
      </c>
      <c r="C18" s="20">
        <v>225.570371190897</v>
      </c>
      <c r="D18" s="20">
        <v>-115.169079550683</v>
      </c>
      <c r="E18" s="20">
        <v>-426.572196350066</v>
      </c>
      <c r="F18" s="20">
        <v>26.7803746839063</v>
      </c>
      <c r="G18" s="21" t="s">
        <v>176</v>
      </c>
    </row>
    <row r="19" ht="17" customHeight="1" spans="1:7">
      <c r="A19" s="22" t="s">
        <v>177</v>
      </c>
      <c r="B19" s="20">
        <v>302.696744997651</v>
      </c>
      <c r="C19" s="20">
        <v>46.560099605648</v>
      </c>
      <c r="D19" s="20">
        <v>-62.6703413039557</v>
      </c>
      <c r="E19" s="20">
        <v>95.8438715686995</v>
      </c>
      <c r="F19" s="20">
        <v>0.856483713303092</v>
      </c>
      <c r="G19" s="23" t="s">
        <v>178</v>
      </c>
    </row>
    <row r="20" ht="17" customHeight="1" spans="1:7">
      <c r="A20" s="22" t="s">
        <v>179</v>
      </c>
      <c r="B20" s="20">
        <v>0.504640398176122</v>
      </c>
      <c r="C20" s="20">
        <v>-11.4289191755809</v>
      </c>
      <c r="D20" s="20">
        <v>-0.77789053446817</v>
      </c>
      <c r="E20" s="20">
        <v>-17.9156410633686</v>
      </c>
      <c r="F20" s="20">
        <v>-23.4443462065889</v>
      </c>
      <c r="G20" s="23" t="s">
        <v>180</v>
      </c>
    </row>
    <row r="21" ht="17" customHeight="1" spans="1:7">
      <c r="A21" s="22" t="s">
        <v>181</v>
      </c>
      <c r="B21" s="20">
        <v>-85.8847156198435</v>
      </c>
      <c r="C21" s="20">
        <v>-66.0635525387925</v>
      </c>
      <c r="D21" s="20">
        <v>1473.38709498503</v>
      </c>
      <c r="E21" s="20">
        <v>19.0401418095602</v>
      </c>
      <c r="F21" s="20">
        <v>128.026800138347</v>
      </c>
      <c r="G21" s="23" t="s">
        <v>182</v>
      </c>
    </row>
    <row r="22" ht="17" customHeight="1" spans="1:7">
      <c r="A22" s="19" t="s">
        <v>183</v>
      </c>
      <c r="B22" s="20">
        <v>17.6452988054135</v>
      </c>
      <c r="C22" s="20">
        <v>2.11741559107863</v>
      </c>
      <c r="D22" s="20">
        <v>6.11025832318725</v>
      </c>
      <c r="E22" s="20">
        <v>-9.79128632286977</v>
      </c>
      <c r="F22" s="20">
        <v>-22.5321114215139</v>
      </c>
      <c r="G22" s="21" t="s">
        <v>184</v>
      </c>
    </row>
    <row r="23" ht="17" customHeight="1" spans="1:7">
      <c r="A23" s="22" t="s">
        <v>185</v>
      </c>
      <c r="B23" s="20">
        <v>188.94530537785</v>
      </c>
      <c r="C23" s="20">
        <v>1.25165110539926</v>
      </c>
      <c r="D23" s="20">
        <v>46.2665310930154</v>
      </c>
      <c r="E23" s="20">
        <v>-12.5159475248482</v>
      </c>
      <c r="F23" s="20">
        <v>72.9245354975266</v>
      </c>
      <c r="G23" s="23" t="s">
        <v>186</v>
      </c>
    </row>
    <row r="24" ht="17" customHeight="1" spans="1:7">
      <c r="A24" s="24" t="s">
        <v>187</v>
      </c>
      <c r="B24" s="25">
        <v>17.4629305691241</v>
      </c>
      <c r="C24" s="25">
        <v>2.11968287682024</v>
      </c>
      <c r="D24" s="25">
        <v>6.00598979042513</v>
      </c>
      <c r="E24" s="25">
        <v>-9.78152482144186</v>
      </c>
      <c r="F24" s="25">
        <v>-22.8625874839365</v>
      </c>
      <c r="G24" s="26" t="s">
        <v>188</v>
      </c>
    </row>
    <row r="25" spans="1:1">
      <c r="A25" s="27" t="s">
        <v>72</v>
      </c>
    </row>
  </sheetData>
  <mergeCells count="3">
    <mergeCell ref="B5:F5"/>
    <mergeCell ref="A5:A6"/>
    <mergeCell ref="G5:G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showGridLines="0" workbookViewId="0">
      <selection activeCell="F27" sqref="F27"/>
    </sheetView>
  </sheetViews>
  <sheetFormatPr defaultColWidth="9" defaultRowHeight="12.75" outlineLevelCol="1"/>
  <cols>
    <col min="1" max="1" width="10.8571428571429" customWidth="1"/>
  </cols>
  <sheetData>
    <row r="1" spans="1:1">
      <c r="A1" s="252">
        <v>1</v>
      </c>
    </row>
    <row r="4" ht="15" spans="1:1">
      <c r="A4" s="253" t="str">
        <f>CHOOSE(A1,"PËRMBAJTJA","CONTENT")</f>
        <v>PËRMBAJTJA</v>
      </c>
    </row>
    <row r="8" spans="1:2">
      <c r="A8" s="254" t="s">
        <v>6</v>
      </c>
      <c r="B8" t="str">
        <f>CHOOSE($A$1,Tab_1!$A$1&amp;" (Çmime Korente)",Tab_1!$A$2&amp;" (Current Prices)")</f>
        <v>PRODHIMI I BRËNDSHËM BRUTO SIPAS METODËS SË SHPENZIMEVE (Çmime Korente)</v>
      </c>
    </row>
    <row r="9" spans="1:2">
      <c r="A9" s="254" t="s">
        <v>7</v>
      </c>
      <c r="B9" t="str">
        <f>CHOOSE($A$1,Tab_2!$A$1&amp;" (Çmimet e vitit të mëparshëm)",Tab_2!$A$2&amp;" (Previous Year Prices)")</f>
        <v>PRODHIMI I BRËNDSHËM BRUTO SIPAS METODËS SË SHPENZIMEVE (Çmimet e vitit të mëparshëm)</v>
      </c>
    </row>
    <row r="10" spans="1:2">
      <c r="A10" s="254" t="s">
        <v>8</v>
      </c>
      <c r="B10" t="str">
        <f>CHOOSE($A$1,Tab_3!$A$1,Tab_3!$A$2)</f>
        <v>RRITJA VJETORE E SHPENZIMEVE ME ÇMIME KORRENTE</v>
      </c>
    </row>
    <row r="11" spans="1:2">
      <c r="A11" s="254" t="s">
        <v>9</v>
      </c>
      <c r="B11" t="str">
        <f>CHOOSE($A$1,Tab_4!$A$1,Tab_4!$A$2)</f>
        <v>STRUKTURA E PRODHIMIT TË BRËNDSHËM BRUTO ME METODËN E SHPENZIMEVE</v>
      </c>
    </row>
    <row r="12" spans="1:2">
      <c r="A12" s="254" t="s">
        <v>10</v>
      </c>
      <c r="B12" t="str">
        <f>CHOOSE($A$1,Tab_5!$A$1,Tab_5!$A$2)</f>
        <v>RRITJA VJETORE E SHPENZIMEVE ME ÇMIMET E VITIT TE MEPARSHEM</v>
      </c>
    </row>
    <row r="13" spans="1:2">
      <c r="A13" s="254" t="s">
        <v>11</v>
      </c>
      <c r="B13" t="str">
        <f>CHOOSE($A$1,Tab_6!$A$1,Tab_6!$A$2)</f>
        <v>KONTRIBUTI I KOMPONENTËVE TË KËRKESËS NË RRITJEN REALE TË PBB-së</v>
      </c>
    </row>
    <row r="14" spans="1:2">
      <c r="A14" s="254" t="s">
        <v>12</v>
      </c>
      <c r="B14" t="str">
        <f>CHOOSE($A$1,Tab_8!$A$1&amp;" (Çmime Korente)",Tab_8!$A$2&amp;" (Current Prices)")</f>
        <v>SHPENZIMET PËR KONSUM FINAL TË FAMILJEVE, SIPAS NOMENKLATURËS COICOP (Çmime Korente)</v>
      </c>
    </row>
    <row r="15" spans="1:2">
      <c r="A15" s="254" t="s">
        <v>13</v>
      </c>
      <c r="B15" t="str">
        <f>CHOOSE($A$1,Tab_9!$A$1&amp;" (Çmimet e vitit të mëparshëm)",Tab_9!$A$2&amp;" (Previous Year Prices)")</f>
        <v>SHPENZIMET PËR KONSUM FINAL TË FAMILJEVE , SIPAS NOMENKLATURËS COICOP (Çmimet e vitit të mëparshëm)</v>
      </c>
    </row>
    <row r="16" spans="1:2">
      <c r="A16" s="254" t="s">
        <v>14</v>
      </c>
      <c r="B16" t="str">
        <f>CHOOSE($A$1,Tab_10!$A$1,Tab_10!$A$2)</f>
        <v>STRUKTURA E SHPENZIMEVE PËR KONSUM FINAL TË FAMILJEVE</v>
      </c>
    </row>
    <row r="17" spans="1:2">
      <c r="A17" s="254" t="s">
        <v>15</v>
      </c>
      <c r="B17" t="str">
        <f>CHOOSE($A$1,Tab_11!$A$1,Tab_11!$A$2)</f>
        <v>RRITJA VJETORE E SHPENZIMEVE PËR KONSUM FINAL TË FAMILJEVE ME ÇMIMET E VITIT TE MEPARSHEM</v>
      </c>
    </row>
    <row r="18" spans="1:2">
      <c r="A18" s="254" t="s">
        <v>16</v>
      </c>
      <c r="B18" t="str">
        <f>CHOOSE($A$1,Tab_13!$A$1&amp;" (Çmime Korente)",Tab_13!$A$2&amp;" (Current Prices)")</f>
        <v>FORMIMI BRUTO I KAPITALIT FIKS (Çmime Korente)</v>
      </c>
    </row>
    <row r="19" spans="1:2">
      <c r="A19" s="254" t="s">
        <v>17</v>
      </c>
      <c r="B19" t="str">
        <f>CHOOSE($A$1,Tab_14!$A$1&amp;" (Çmimet e vitit të mëparshëm)",Tab_14!$A$2&amp;" (Previous Year Prices)")</f>
        <v>FORMIMI BRUTO I KAPITALIT FIKS (Çmimet e vitit të mëparshëm)</v>
      </c>
    </row>
    <row r="20" spans="1:2">
      <c r="A20" s="254" t="s">
        <v>18</v>
      </c>
      <c r="B20" t="str">
        <f>CHOOSE($A$1,Tab_15!$A$1,Tab_15!$A$2)</f>
        <v>STRUKTURA E FORMIMIT BRUTO TE KAPITALIT FIKS</v>
      </c>
    </row>
    <row r="21" spans="1:2">
      <c r="A21" s="254" t="s">
        <v>19</v>
      </c>
      <c r="B21" t="str">
        <f>CHOOSE($A$1,Tab_16!$A$1,Tab_16!$A$2)</f>
        <v>RRITJA VJETORE E FORMIMIT BRUTO TE KAPITALIT FIKS ME ÇMIME KORRENTE</v>
      </c>
    </row>
    <row r="22" spans="1:2">
      <c r="A22" s="254" t="s">
        <v>20</v>
      </c>
      <c r="B22" t="str">
        <f>CHOOSE($A$1,Tab_17!$A$1,Tab_17!$A$2)</f>
        <v>RRITJA VJETORE E FORMIMIT BRUTO TE KAPITALIT FIKS ME ÇMIMET E VITIT TE MEPARSHEM</v>
      </c>
    </row>
  </sheetData>
  <hyperlinks>
    <hyperlink ref="A8" location="Tab_1!A1" display="Tab_1"/>
    <hyperlink ref="A9" location="Tab_2!A1" display="Tab_2"/>
    <hyperlink ref="A10" location="Tab_3!A1" display="Tab_3"/>
    <hyperlink ref="A11" location="Tab_4!A1" display="Tab_4"/>
    <hyperlink ref="A12" location="Tab_5!A1" display="Tab_5"/>
    <hyperlink ref="A13" location="Tab_6!A1" display="Tab_6"/>
    <hyperlink ref="A14" location="Tab_8!A1" display="Tab_8"/>
    <hyperlink ref="A15" location="Tab_9!A1" display="Tab_9"/>
    <hyperlink ref="A16" location="Tab_10!A1" display="Tab_10"/>
    <hyperlink ref="A17" location="Tab_11!A1" display="Tab_11"/>
    <hyperlink ref="A18" location="Tab_13!A1" display="Tab_13"/>
    <hyperlink ref="A19" location="Tab_14!A1" display="Tab_14"/>
    <hyperlink ref="A20" location="Tab_15!A1" display="Tab_15"/>
    <hyperlink ref="A21" location="Tab_16!A1" display="Tab_16"/>
    <hyperlink ref="A22" location="Tab_17!A1" display="Tab_17"/>
  </hyperlink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name="Option Button 2" r:id="rId3">
              <controlPr defaultSize="0">
                <anchor moveWithCells="1" sizeWithCells="1">
                  <from>
                    <xdr:col>7</xdr:col>
                    <xdr:colOff>28575</xdr:colOff>
                    <xdr:row>2</xdr:row>
                    <xdr:rowOff>57150</xdr:rowOff>
                  </from>
                  <to>
                    <xdr:col>8</xdr:col>
                    <xdr:colOff>85725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Option Button 3" r:id="rId4">
              <controlPr defaultSize="0">
                <anchor moveWithCells="1" sizeWithCells="1">
                  <from>
                    <xdr:col>7</xdr:col>
                    <xdr:colOff>28575</xdr:colOff>
                    <xdr:row>3</xdr:row>
                    <xdr:rowOff>47625</xdr:rowOff>
                  </from>
                  <to>
                    <xdr:col>8</xdr:col>
                    <xdr:colOff>104775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7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E29" sqref="E29"/>
    </sheetView>
  </sheetViews>
  <sheetFormatPr defaultColWidth="9" defaultRowHeight="12.75"/>
  <cols>
    <col min="1" max="1" width="6.42857142857143" customWidth="1"/>
    <col min="2" max="2" width="42" customWidth="1"/>
    <col min="3" max="8" width="12.8571428571429" customWidth="1"/>
    <col min="9" max="9" width="40.5714285714286" customWidth="1"/>
    <col min="10" max="10" width="10.2857142857143" customWidth="1"/>
    <col min="11" max="11" width="17.2857142857143" customWidth="1"/>
    <col min="12" max="12" width="18.7142857142857" customWidth="1"/>
    <col min="13" max="13" width="11.8571428571429" customWidth="1"/>
    <col min="14" max="14" width="10.2857142857143" customWidth="1"/>
    <col min="16" max="16" width="17.7142857142857" customWidth="1"/>
  </cols>
  <sheetData>
    <row r="1" spans="1:1">
      <c r="A1" s="90" t="s">
        <v>21</v>
      </c>
    </row>
    <row r="2" spans="1:1">
      <c r="A2" s="90" t="s">
        <v>22</v>
      </c>
    </row>
    <row r="3" spans="1:8">
      <c r="A3" s="90" t="s">
        <v>23</v>
      </c>
      <c r="C3" s="57"/>
      <c r="D3" s="57"/>
      <c r="E3" s="57"/>
      <c r="F3" s="57"/>
      <c r="G3" s="57"/>
      <c r="H3" s="57"/>
    </row>
    <row r="4" ht="13.5" spans="3:9">
      <c r="C4" s="234"/>
      <c r="D4" s="234"/>
      <c r="E4" s="234"/>
      <c r="F4" s="234"/>
      <c r="G4" s="108"/>
      <c r="H4" s="234"/>
      <c r="I4" s="58" t="s">
        <v>24</v>
      </c>
    </row>
    <row r="5" spans="1:10">
      <c r="A5" s="59" t="s">
        <v>25</v>
      </c>
      <c r="B5" s="145" t="s">
        <v>26</v>
      </c>
      <c r="C5" s="146" t="s">
        <v>27</v>
      </c>
      <c r="D5" s="146"/>
      <c r="E5" s="146"/>
      <c r="F5" s="146"/>
      <c r="G5" s="146"/>
      <c r="H5" s="146"/>
      <c r="I5" s="145" t="s">
        <v>28</v>
      </c>
      <c r="J5" s="63" t="s">
        <v>29</v>
      </c>
    </row>
    <row r="6" spans="1:10">
      <c r="A6" s="147"/>
      <c r="B6" s="128"/>
      <c r="C6" s="128">
        <v>2018</v>
      </c>
      <c r="D6" s="128">
        <v>2019</v>
      </c>
      <c r="E6" s="128">
        <v>2020</v>
      </c>
      <c r="F6" s="128">
        <v>2021</v>
      </c>
      <c r="G6" s="128">
        <v>2022</v>
      </c>
      <c r="H6" s="128" t="s">
        <v>30</v>
      </c>
      <c r="I6" s="128"/>
      <c r="J6" s="148"/>
    </row>
    <row r="7" spans="1:10">
      <c r="A7" s="149"/>
      <c r="B7" s="150" t="s">
        <v>31</v>
      </c>
      <c r="C7" s="235"/>
      <c r="D7" s="236"/>
      <c r="E7" s="236"/>
      <c r="F7" s="236"/>
      <c r="G7" s="236"/>
      <c r="H7" s="236"/>
      <c r="I7" s="150" t="s">
        <v>32</v>
      </c>
      <c r="J7" s="152"/>
    </row>
    <row r="8" ht="13.5" customHeight="1" spans="1:12">
      <c r="A8" s="153">
        <v>1</v>
      </c>
      <c r="B8" s="154" t="s">
        <v>33</v>
      </c>
      <c r="C8" s="237">
        <v>1433964.83235269</v>
      </c>
      <c r="D8" s="237">
        <v>1510399.13207861</v>
      </c>
      <c r="E8" s="237">
        <v>1460923.48224445</v>
      </c>
      <c r="F8" s="237">
        <v>1577896.16689842</v>
      </c>
      <c r="G8" s="237">
        <v>1792848.81551697</v>
      </c>
      <c r="H8" s="237">
        <v>1949314.14342635</v>
      </c>
      <c r="I8" s="154" t="s">
        <v>34</v>
      </c>
      <c r="J8" s="170">
        <v>1</v>
      </c>
      <c r="L8" s="244"/>
    </row>
    <row r="9" ht="13.5" customHeight="1" spans="1:10">
      <c r="A9" s="157" t="s">
        <v>35</v>
      </c>
      <c r="B9" s="158" t="s">
        <v>36</v>
      </c>
      <c r="C9" s="238">
        <v>1222240.13699261</v>
      </c>
      <c r="D9" s="238">
        <v>1277975.91841</v>
      </c>
      <c r="E9" s="238">
        <v>1220177.18266</v>
      </c>
      <c r="F9" s="238">
        <v>1321678.44919</v>
      </c>
      <c r="G9" s="238">
        <v>1516003.80346</v>
      </c>
      <c r="H9" s="238">
        <v>1650427.41490691</v>
      </c>
      <c r="I9" s="158" t="s">
        <v>37</v>
      </c>
      <c r="J9" s="171" t="s">
        <v>35</v>
      </c>
    </row>
    <row r="10" ht="13.5" customHeight="1" spans="1:10">
      <c r="A10" s="157" t="s">
        <v>38</v>
      </c>
      <c r="B10" s="158" t="s">
        <v>39</v>
      </c>
      <c r="C10" s="239">
        <v>197083.134819645</v>
      </c>
      <c r="D10" s="239">
        <v>217017.72324037</v>
      </c>
      <c r="E10" s="239">
        <v>226328.873026043</v>
      </c>
      <c r="F10" s="239">
        <v>239591.763532943</v>
      </c>
      <c r="G10" s="239">
        <v>258854</v>
      </c>
      <c r="H10" s="239">
        <v>285490</v>
      </c>
      <c r="I10" s="221" t="s">
        <v>40</v>
      </c>
      <c r="J10" s="171" t="s">
        <v>38</v>
      </c>
    </row>
    <row r="11" s="205" customFormat="1" ht="13.5" customHeight="1" spans="1:11">
      <c r="A11" s="217" t="s">
        <v>41</v>
      </c>
      <c r="B11" s="218" t="s">
        <v>42</v>
      </c>
      <c r="C11" s="240">
        <v>95197.1348196448</v>
      </c>
      <c r="D11" s="240">
        <v>101129.72324037</v>
      </c>
      <c r="E11" s="240">
        <v>102492.873026043</v>
      </c>
      <c r="F11" s="240">
        <v>113415.763532943</v>
      </c>
      <c r="G11" s="240">
        <v>120027</v>
      </c>
      <c r="H11" s="240">
        <v>128924</v>
      </c>
      <c r="I11" s="218" t="s">
        <v>43</v>
      </c>
      <c r="J11" s="245" t="s">
        <v>41</v>
      </c>
      <c r="K11" s="246"/>
    </row>
    <row r="12" s="205" customFormat="1" ht="13.5" customHeight="1" spans="1:11">
      <c r="A12" s="217" t="s">
        <v>44</v>
      </c>
      <c r="B12" s="218" t="s">
        <v>45</v>
      </c>
      <c r="C12" s="240">
        <v>101886</v>
      </c>
      <c r="D12" s="240">
        <v>115888</v>
      </c>
      <c r="E12" s="240">
        <v>123836</v>
      </c>
      <c r="F12" s="240">
        <v>126176</v>
      </c>
      <c r="G12" s="240">
        <v>138827</v>
      </c>
      <c r="H12" s="240">
        <v>156566</v>
      </c>
      <c r="I12" s="218" t="s">
        <v>46</v>
      </c>
      <c r="J12" s="245" t="s">
        <v>44</v>
      </c>
      <c r="K12" s="246"/>
    </row>
    <row r="13" s="205" customFormat="1" ht="13.5" customHeight="1" spans="1:10">
      <c r="A13" s="220" t="s">
        <v>47</v>
      </c>
      <c r="B13" s="221" t="s">
        <v>48</v>
      </c>
      <c r="C13" s="239">
        <v>14641.5605404377</v>
      </c>
      <c r="D13" s="239">
        <v>15405.4904282402</v>
      </c>
      <c r="E13" s="239">
        <v>14417.4265584033</v>
      </c>
      <c r="F13" s="239">
        <v>16625.954175476</v>
      </c>
      <c r="G13" s="239">
        <v>17991.012056972</v>
      </c>
      <c r="H13" s="239">
        <v>13396.7285194382</v>
      </c>
      <c r="I13" s="221" t="s">
        <v>49</v>
      </c>
      <c r="J13" s="247" t="s">
        <v>47</v>
      </c>
    </row>
    <row r="14" s="205" customFormat="1" ht="13.5" customHeight="1" spans="1:10">
      <c r="A14" s="222">
        <v>2</v>
      </c>
      <c r="B14" s="223" t="s">
        <v>50</v>
      </c>
      <c r="C14" s="241">
        <v>430477.70781484</v>
      </c>
      <c r="D14" s="241">
        <v>421243.975813114</v>
      </c>
      <c r="E14" s="241">
        <v>417268.053258666</v>
      </c>
      <c r="F14" s="241">
        <v>507933.68045995</v>
      </c>
      <c r="G14" s="241">
        <v>552578.690003996</v>
      </c>
      <c r="H14" s="241">
        <v>569959.771496774</v>
      </c>
      <c r="I14" s="223" t="s">
        <v>51</v>
      </c>
      <c r="J14" s="248">
        <v>2</v>
      </c>
    </row>
    <row r="15" s="205" customFormat="1" ht="13.5" customHeight="1" spans="1:10">
      <c r="A15" s="222">
        <v>3</v>
      </c>
      <c r="B15" s="223" t="s">
        <v>52</v>
      </c>
      <c r="C15" s="241">
        <v>1864442.54016753</v>
      </c>
      <c r="D15" s="241">
        <v>1931643.10789172</v>
      </c>
      <c r="E15" s="241">
        <v>1878191.53550311</v>
      </c>
      <c r="F15" s="241">
        <v>2085829.84735837</v>
      </c>
      <c r="G15" s="241">
        <v>2345427.50552097</v>
      </c>
      <c r="H15" s="241">
        <v>2519273.91492312</v>
      </c>
      <c r="I15" s="223" t="s">
        <v>53</v>
      </c>
      <c r="J15" s="248">
        <v>3</v>
      </c>
    </row>
    <row r="16" s="205" customFormat="1" ht="13.5" customHeight="1" spans="1:11">
      <c r="A16" s="222">
        <v>4</v>
      </c>
      <c r="B16" s="223" t="s">
        <v>54</v>
      </c>
      <c r="C16" s="241">
        <v>-223646.912496399</v>
      </c>
      <c r="D16" s="241">
        <v>-231294.278694626</v>
      </c>
      <c r="E16" s="241">
        <v>-239110.620182556</v>
      </c>
      <c r="F16" s="241">
        <v>-248720.761490557</v>
      </c>
      <c r="G16" s="241">
        <v>-221507.02</v>
      </c>
      <c r="H16" s="241">
        <v>-122370.59</v>
      </c>
      <c r="I16" s="223" t="s">
        <v>55</v>
      </c>
      <c r="J16" s="248">
        <v>4</v>
      </c>
      <c r="K16" s="233"/>
    </row>
    <row r="17" s="205" customFormat="1" ht="13.5" customHeight="1" spans="1:12">
      <c r="A17" s="220" t="s">
        <v>35</v>
      </c>
      <c r="B17" s="221" t="s">
        <v>56</v>
      </c>
      <c r="C17" s="239">
        <v>516747.851048808</v>
      </c>
      <c r="D17" s="239">
        <v>529638.015862476</v>
      </c>
      <c r="E17" s="239">
        <v>373271.466226979</v>
      </c>
      <c r="F17" s="239">
        <v>581151.907073276</v>
      </c>
      <c r="G17" s="239">
        <v>799640.91</v>
      </c>
      <c r="H17" s="239">
        <v>916326.06</v>
      </c>
      <c r="I17" s="221" t="s">
        <v>57</v>
      </c>
      <c r="J17" s="247" t="s">
        <v>35</v>
      </c>
      <c r="K17" s="233"/>
      <c r="L17" s="232"/>
    </row>
    <row r="18" s="205" customFormat="1" ht="13.5" customHeight="1" spans="1:16">
      <c r="A18" s="217" t="s">
        <v>41</v>
      </c>
      <c r="B18" s="218" t="s">
        <v>58</v>
      </c>
      <c r="C18" s="240">
        <v>125677.06834755</v>
      </c>
      <c r="D18" s="240">
        <v>111510.015862476</v>
      </c>
      <c r="E18" s="240">
        <v>98184.2729990602</v>
      </c>
      <c r="F18" s="240">
        <v>154814.44075149</v>
      </c>
      <c r="G18" s="240">
        <v>230041.34</v>
      </c>
      <c r="H18" s="240">
        <v>199650.26</v>
      </c>
      <c r="I18" s="218" t="s">
        <v>59</v>
      </c>
      <c r="J18" s="245" t="s">
        <v>41</v>
      </c>
      <c r="K18" s="233"/>
      <c r="L18" s="232"/>
      <c r="P18" s="249"/>
    </row>
    <row r="19" s="205" customFormat="1" ht="13.5" customHeight="1" spans="1:12">
      <c r="A19" s="217" t="s">
        <v>44</v>
      </c>
      <c r="B19" s="218" t="s">
        <v>60</v>
      </c>
      <c r="C19" s="240">
        <v>391070.782701258</v>
      </c>
      <c r="D19" s="240">
        <v>418128</v>
      </c>
      <c r="E19" s="240">
        <v>275087.193227918</v>
      </c>
      <c r="F19" s="240">
        <v>426337.466321786</v>
      </c>
      <c r="G19" s="240">
        <v>569599.57</v>
      </c>
      <c r="H19" s="240">
        <v>716675.8</v>
      </c>
      <c r="I19" s="218" t="s">
        <v>61</v>
      </c>
      <c r="J19" s="245" t="s">
        <v>44</v>
      </c>
      <c r="K19" s="233"/>
      <c r="L19" s="232"/>
    </row>
    <row r="20" s="205" customFormat="1" ht="13.5" customHeight="1" spans="1:12">
      <c r="A20" s="220" t="s">
        <v>38</v>
      </c>
      <c r="B20" s="221" t="s">
        <v>62</v>
      </c>
      <c r="C20" s="239">
        <v>740394.763545207</v>
      </c>
      <c r="D20" s="239">
        <v>760932.294557102</v>
      </c>
      <c r="E20" s="239">
        <v>612382.086409535</v>
      </c>
      <c r="F20" s="239">
        <v>829872.668563833</v>
      </c>
      <c r="G20" s="239">
        <v>1021147.93</v>
      </c>
      <c r="H20" s="239">
        <v>1038696.65</v>
      </c>
      <c r="I20" s="221" t="s">
        <v>63</v>
      </c>
      <c r="J20" s="247" t="s">
        <v>38</v>
      </c>
      <c r="K20" s="233"/>
      <c r="L20" s="232"/>
    </row>
    <row r="21" s="205" customFormat="1" ht="13.5" customHeight="1" spans="1:12">
      <c r="A21" s="217" t="s">
        <v>41</v>
      </c>
      <c r="B21" s="218" t="s">
        <v>64</v>
      </c>
      <c r="C21" s="240">
        <v>490911.446619181</v>
      </c>
      <c r="D21" s="240">
        <v>498053.539318767</v>
      </c>
      <c r="E21" s="240">
        <v>467299.747245652</v>
      </c>
      <c r="F21" s="240">
        <v>623165.507778636</v>
      </c>
      <c r="G21" s="240">
        <v>736267.9</v>
      </c>
      <c r="H21" s="240">
        <v>691401.67</v>
      </c>
      <c r="I21" s="218" t="s">
        <v>65</v>
      </c>
      <c r="J21" s="245" t="s">
        <v>41</v>
      </c>
      <c r="K21" s="233"/>
      <c r="L21" s="232"/>
    </row>
    <row r="22" s="205" customFormat="1" ht="13.5" customHeight="1" spans="1:13">
      <c r="A22" s="217" t="s">
        <v>44</v>
      </c>
      <c r="B22" s="218" t="s">
        <v>66</v>
      </c>
      <c r="C22" s="240">
        <v>249483.316926027</v>
      </c>
      <c r="D22" s="240">
        <v>262878.755238334</v>
      </c>
      <c r="E22" s="240">
        <v>145082.339163882</v>
      </c>
      <c r="F22" s="240">
        <v>206707.160785198</v>
      </c>
      <c r="G22" s="240">
        <v>284880.03</v>
      </c>
      <c r="H22" s="240">
        <v>347294.98</v>
      </c>
      <c r="I22" s="218" t="s">
        <v>67</v>
      </c>
      <c r="J22" s="245" t="s">
        <v>44</v>
      </c>
      <c r="K22" s="233"/>
      <c r="L22" s="232"/>
      <c r="M22" s="233"/>
    </row>
    <row r="23" s="205" customFormat="1" ht="13.5" customHeight="1" spans="1:12">
      <c r="A23" s="222">
        <v>5</v>
      </c>
      <c r="B23" s="223" t="s">
        <v>68</v>
      </c>
      <c r="C23" s="241">
        <v>20024.7685210562</v>
      </c>
      <c r="D23" s="241">
        <v>11687.9327460159</v>
      </c>
      <c r="E23" s="241">
        <v>16903.8211181101</v>
      </c>
      <c r="F23" s="241">
        <v>29564.4070221387</v>
      </c>
      <c r="G23" s="241">
        <v>25821.2165430269</v>
      </c>
      <c r="H23" s="241">
        <v>-26997.3092352105</v>
      </c>
      <c r="I23" s="223" t="s">
        <v>69</v>
      </c>
      <c r="J23" s="248">
        <v>5</v>
      </c>
      <c r="K23" s="233"/>
      <c r="L23" s="250"/>
    </row>
    <row r="24" ht="13.5" customHeight="1" spans="1:11">
      <c r="A24" s="225"/>
      <c r="B24" s="164" t="s">
        <v>70</v>
      </c>
      <c r="C24" s="242">
        <v>1660820.39619219</v>
      </c>
      <c r="D24" s="242">
        <v>1712036.76194311</v>
      </c>
      <c r="E24" s="242">
        <v>1655984.73643867</v>
      </c>
      <c r="F24" s="242">
        <v>1866673.49288995</v>
      </c>
      <c r="G24" s="242">
        <v>2149741.702064</v>
      </c>
      <c r="H24" s="242">
        <v>2369906.01568791</v>
      </c>
      <c r="I24" s="164" t="s">
        <v>71</v>
      </c>
      <c r="J24" s="251"/>
      <c r="K24" s="244"/>
    </row>
    <row r="25" spans="1:2">
      <c r="A25" s="113"/>
      <c r="B25" s="194" t="s">
        <v>72</v>
      </c>
    </row>
    <row r="26" spans="1:2">
      <c r="A26" s="113"/>
      <c r="B26" s="167"/>
    </row>
    <row r="27" ht="12.6" customHeight="1" spans="1:2">
      <c r="A27" s="113"/>
      <c r="B27" s="183"/>
    </row>
    <row r="28" spans="1:2">
      <c r="A28" s="113"/>
      <c r="B28" s="90"/>
    </row>
    <row r="33" spans="3:9">
      <c r="C33" s="137"/>
      <c r="D33" s="137"/>
      <c r="E33" s="137"/>
      <c r="F33" s="137"/>
      <c r="G33" s="137"/>
      <c r="H33" s="137"/>
      <c r="I33" s="243"/>
    </row>
    <row r="34" spans="3:8">
      <c r="C34" s="137"/>
      <c r="D34" s="137"/>
      <c r="E34" s="137"/>
      <c r="F34" s="243"/>
      <c r="G34" s="243"/>
      <c r="H34" s="243"/>
    </row>
    <row r="35" spans="3:9">
      <c r="C35" s="137"/>
      <c r="D35" s="137"/>
      <c r="E35" s="137"/>
      <c r="F35" s="137"/>
      <c r="G35" s="137"/>
      <c r="H35" s="137"/>
      <c r="I35" s="243"/>
    </row>
    <row r="36" spans="3:8">
      <c r="C36" s="137"/>
      <c r="D36" s="137"/>
      <c r="E36" s="137"/>
      <c r="F36" s="137"/>
      <c r="G36" s="137"/>
      <c r="H36" s="137"/>
    </row>
    <row r="37" spans="3:8">
      <c r="C37" s="137"/>
      <c r="D37" s="137"/>
      <c r="E37" s="137"/>
      <c r="F37" s="137"/>
      <c r="G37" s="137"/>
      <c r="H37" s="137"/>
    </row>
    <row r="38" spans="3:14">
      <c r="C38" s="137"/>
      <c r="D38" s="137"/>
      <c r="E38" s="137"/>
      <c r="F38" s="137"/>
      <c r="G38" s="137"/>
      <c r="H38" s="137"/>
      <c r="I38" s="57"/>
      <c r="J38" s="57"/>
      <c r="K38" s="57"/>
      <c r="L38" s="57"/>
      <c r="M38" s="57"/>
      <c r="N38" s="57"/>
    </row>
    <row r="39" spans="3:14">
      <c r="C39" s="137"/>
      <c r="D39" s="137"/>
      <c r="E39" s="137"/>
      <c r="F39" s="137"/>
      <c r="G39" s="137"/>
      <c r="H39" s="137"/>
      <c r="I39" s="57"/>
      <c r="J39" s="57"/>
      <c r="K39" s="57"/>
      <c r="L39" s="57"/>
      <c r="M39" s="57"/>
      <c r="N39" s="57"/>
    </row>
    <row r="40" spans="3:8">
      <c r="C40" s="137"/>
      <c r="D40" s="137"/>
      <c r="E40" s="137"/>
      <c r="F40" s="137"/>
      <c r="G40" s="137"/>
      <c r="H40" s="137"/>
    </row>
    <row r="41" spans="3:8">
      <c r="C41" s="137"/>
      <c r="D41" s="137"/>
      <c r="E41" s="137"/>
      <c r="F41" s="137"/>
      <c r="G41" s="137"/>
      <c r="H41" s="137"/>
    </row>
    <row r="42" spans="3:8">
      <c r="C42" s="233"/>
      <c r="D42" s="233"/>
      <c r="E42" s="233"/>
      <c r="F42" s="233"/>
      <c r="G42" s="233"/>
      <c r="H42" s="233"/>
    </row>
    <row r="43" spans="3:8">
      <c r="C43" s="233"/>
      <c r="D43" s="233"/>
      <c r="E43" s="233"/>
      <c r="F43" s="233"/>
      <c r="G43" s="233"/>
      <c r="H43" s="233"/>
    </row>
    <row r="44" spans="3:8">
      <c r="C44" s="233"/>
      <c r="D44" s="233"/>
      <c r="E44" s="233"/>
      <c r="F44" s="233"/>
      <c r="G44" s="233"/>
      <c r="H44" s="233"/>
    </row>
    <row r="45" spans="3:8">
      <c r="C45" s="233"/>
      <c r="D45" s="233"/>
      <c r="E45" s="233"/>
      <c r="F45" s="233"/>
      <c r="G45" s="233"/>
      <c r="H45" s="233"/>
    </row>
    <row r="46" spans="3:8">
      <c r="C46" s="233"/>
      <c r="D46" s="233"/>
      <c r="E46" s="233"/>
      <c r="F46" s="233"/>
      <c r="G46" s="233"/>
      <c r="H46" s="233"/>
    </row>
    <row r="47" spans="3:8">
      <c r="C47" s="233"/>
      <c r="D47" s="233"/>
      <c r="E47" s="233"/>
      <c r="F47" s="233"/>
      <c r="G47" s="233"/>
      <c r="H47" s="233"/>
    </row>
    <row r="48" spans="3:8">
      <c r="C48" s="233"/>
      <c r="D48" s="233"/>
      <c r="E48" s="233"/>
      <c r="F48" s="233"/>
      <c r="G48" s="233"/>
      <c r="H48" s="233"/>
    </row>
    <row r="49" spans="3:8">
      <c r="C49" s="137"/>
      <c r="D49" s="137"/>
      <c r="E49" s="137"/>
      <c r="F49" s="137"/>
      <c r="G49" s="137"/>
      <c r="H49" s="137"/>
    </row>
    <row r="50" spans="3:8">
      <c r="C50" s="137"/>
      <c r="D50" s="137"/>
      <c r="E50" s="137"/>
      <c r="F50" s="137"/>
      <c r="G50" s="137"/>
      <c r="H50" s="137"/>
    </row>
    <row r="51" spans="3:8">
      <c r="C51" s="137"/>
      <c r="D51" s="137"/>
      <c r="E51" s="137"/>
      <c r="F51" s="137"/>
      <c r="G51" s="137"/>
      <c r="H51" s="137"/>
    </row>
    <row r="52" spans="3:8">
      <c r="C52" s="137"/>
      <c r="D52" s="137"/>
      <c r="E52" s="137"/>
      <c r="F52" s="137"/>
      <c r="G52" s="137"/>
      <c r="H52" s="137"/>
    </row>
    <row r="53" spans="3:8">
      <c r="C53" s="137"/>
      <c r="D53" s="137"/>
      <c r="E53" s="137"/>
      <c r="F53" s="137"/>
      <c r="G53" s="137"/>
      <c r="H53" s="137"/>
    </row>
    <row r="54" spans="3:8">
      <c r="C54" s="137"/>
      <c r="D54" s="137"/>
      <c r="E54" s="137"/>
      <c r="F54" s="137"/>
      <c r="G54" s="137"/>
      <c r="H54" s="137"/>
    </row>
    <row r="55" spans="3:8">
      <c r="C55" s="137"/>
      <c r="D55" s="137"/>
      <c r="E55" s="137"/>
      <c r="F55" s="137"/>
      <c r="G55" s="137"/>
      <c r="H55" s="137"/>
    </row>
    <row r="56" spans="3:8">
      <c r="C56" s="137"/>
      <c r="D56" s="137"/>
      <c r="E56" s="137"/>
      <c r="F56" s="137"/>
      <c r="G56" s="137"/>
      <c r="H56" s="137"/>
    </row>
    <row r="57" spans="3:8">
      <c r="C57" s="137"/>
      <c r="D57" s="137"/>
      <c r="E57" s="137"/>
      <c r="F57" s="137"/>
      <c r="G57" s="137"/>
      <c r="H57" s="137"/>
    </row>
  </sheetData>
  <mergeCells count="5">
    <mergeCell ref="C5:H5"/>
    <mergeCell ref="A5:A6"/>
    <mergeCell ref="B5:B6"/>
    <mergeCell ref="I5:I6"/>
    <mergeCell ref="J5:J6"/>
  </mergeCells>
  <pageMargins left="0.75" right="0.25" top="1" bottom="1" header="0.5" footer="0.5"/>
  <pageSetup paperSize="9" scale="9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4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B5" sqref="B5:B6"/>
    </sheetView>
  </sheetViews>
  <sheetFormatPr defaultColWidth="9" defaultRowHeight="12.75"/>
  <cols>
    <col min="1" max="1" width="6.42857142857143" customWidth="1"/>
    <col min="2" max="2" width="39.7142857142857" customWidth="1"/>
    <col min="3" max="7" width="12.4285714285714" customWidth="1"/>
    <col min="8" max="8" width="41.4285714285714" customWidth="1"/>
    <col min="9" max="9" width="6.42857142857143" customWidth="1"/>
    <col min="10" max="10" width="11.8571428571429" customWidth="1"/>
    <col min="12" max="12" width="16.8571428571429" customWidth="1"/>
    <col min="13" max="13" width="11.2857142857143" customWidth="1"/>
    <col min="14" max="14" width="10.2857142857143" customWidth="1"/>
  </cols>
  <sheetData>
    <row r="1" spans="1:9">
      <c r="A1" s="90" t="s">
        <v>21</v>
      </c>
      <c r="B1" s="90"/>
      <c r="C1" s="208"/>
      <c r="D1" s="208"/>
      <c r="E1" s="208"/>
      <c r="F1" s="208"/>
      <c r="G1" s="208"/>
      <c r="H1" s="113"/>
      <c r="I1" s="113"/>
    </row>
    <row r="2" spans="1:9">
      <c r="A2" s="90" t="s">
        <v>22</v>
      </c>
      <c r="B2" s="90"/>
      <c r="C2" s="101"/>
      <c r="D2" s="101"/>
      <c r="E2" s="101"/>
      <c r="F2" s="101"/>
      <c r="G2" s="101"/>
      <c r="H2" s="101"/>
      <c r="I2" s="113"/>
    </row>
    <row r="3" spans="1:9">
      <c r="A3" s="90" t="s">
        <v>73</v>
      </c>
      <c r="B3" s="90"/>
      <c r="D3" s="101"/>
      <c r="E3" s="101"/>
      <c r="F3" s="101"/>
      <c r="G3" s="101"/>
      <c r="H3" s="101"/>
      <c r="I3" s="113"/>
    </row>
    <row r="4" ht="13.5" spans="1:9">
      <c r="A4" s="101"/>
      <c r="B4" s="101"/>
      <c r="C4" s="110"/>
      <c r="D4" s="209"/>
      <c r="E4" s="209"/>
      <c r="F4" s="209"/>
      <c r="G4" s="110"/>
      <c r="H4" s="144" t="s">
        <v>24</v>
      </c>
      <c r="I4" s="113"/>
    </row>
    <row r="5" spans="1:9">
      <c r="A5" s="59" t="s">
        <v>25</v>
      </c>
      <c r="B5" s="145" t="s">
        <v>26</v>
      </c>
      <c r="C5" s="146" t="s">
        <v>27</v>
      </c>
      <c r="D5" s="146"/>
      <c r="E5" s="146"/>
      <c r="F5" s="146"/>
      <c r="G5" s="146"/>
      <c r="H5" s="146" t="s">
        <v>28</v>
      </c>
      <c r="I5" s="145" t="s">
        <v>29</v>
      </c>
    </row>
    <row r="6" spans="1:9">
      <c r="A6" s="147"/>
      <c r="B6" s="128"/>
      <c r="C6" s="128">
        <v>2019</v>
      </c>
      <c r="D6" s="128">
        <v>2020</v>
      </c>
      <c r="E6" s="128">
        <v>2021</v>
      </c>
      <c r="F6" s="128">
        <v>2022</v>
      </c>
      <c r="G6" s="128" t="s">
        <v>30</v>
      </c>
      <c r="H6" s="210"/>
      <c r="I6" s="128"/>
    </row>
    <row r="7" ht="14" customHeight="1" spans="1:9">
      <c r="A7" s="149"/>
      <c r="B7" s="150" t="s">
        <v>31</v>
      </c>
      <c r="C7" s="211"/>
      <c r="D7" s="212"/>
      <c r="E7" s="212"/>
      <c r="F7" s="212"/>
      <c r="G7" s="212"/>
      <c r="H7" s="174" t="s">
        <v>32</v>
      </c>
      <c r="I7" s="150"/>
    </row>
    <row r="8" ht="14" customHeight="1" spans="1:9">
      <c r="A8" s="153">
        <v>1</v>
      </c>
      <c r="B8" s="154" t="s">
        <v>33</v>
      </c>
      <c r="C8" s="213">
        <v>1491881.99734325</v>
      </c>
      <c r="D8" s="213">
        <v>1447513.09822429</v>
      </c>
      <c r="E8" s="213">
        <v>1520305.36513699</v>
      </c>
      <c r="F8" s="213">
        <v>1663907.95704007</v>
      </c>
      <c r="G8" s="213">
        <v>1850077.45907164</v>
      </c>
      <c r="H8" s="213" t="s">
        <v>34</v>
      </c>
      <c r="I8" s="154">
        <v>1</v>
      </c>
    </row>
    <row r="9" ht="14" customHeight="1" spans="1:9">
      <c r="A9" s="157" t="s">
        <v>35</v>
      </c>
      <c r="B9" s="158" t="s">
        <v>36</v>
      </c>
      <c r="C9" s="214">
        <v>1261891.05329513</v>
      </c>
      <c r="D9" s="214">
        <v>1206500.8768039</v>
      </c>
      <c r="E9" s="214">
        <v>1274428.26629212</v>
      </c>
      <c r="F9" s="214">
        <v>1401871.33558156</v>
      </c>
      <c r="G9" s="214">
        <v>1565235.26420417</v>
      </c>
      <c r="H9" s="215" t="s">
        <v>37</v>
      </c>
      <c r="I9" s="158" t="s">
        <v>35</v>
      </c>
    </row>
    <row r="10" ht="14" customHeight="1" spans="1:9">
      <c r="A10" s="157" t="s">
        <v>38</v>
      </c>
      <c r="B10" s="158" t="s">
        <v>39</v>
      </c>
      <c r="C10" s="216">
        <v>215036.750087469</v>
      </c>
      <c r="D10" s="216">
        <v>226596.17634406</v>
      </c>
      <c r="E10" s="216">
        <v>229583.668388471</v>
      </c>
      <c r="F10" s="216">
        <v>245179.298540166</v>
      </c>
      <c r="G10" s="216">
        <v>271499.48901997</v>
      </c>
      <c r="H10" s="216" t="s">
        <v>40</v>
      </c>
      <c r="I10" s="221" t="s">
        <v>38</v>
      </c>
    </row>
    <row r="11" s="205" customFormat="1" ht="14" customHeight="1" spans="1:9">
      <c r="A11" s="217" t="s">
        <v>41</v>
      </c>
      <c r="B11" s="218" t="s">
        <v>42</v>
      </c>
      <c r="C11" s="219">
        <v>100767.774022517</v>
      </c>
      <c r="D11" s="219">
        <v>102413.780729261</v>
      </c>
      <c r="E11" s="219">
        <v>110116.812843315</v>
      </c>
      <c r="F11" s="219">
        <v>114927.974199319</v>
      </c>
      <c r="G11" s="219">
        <v>120379.658099509</v>
      </c>
      <c r="H11" s="219" t="s">
        <v>43</v>
      </c>
      <c r="I11" s="218" t="s">
        <v>41</v>
      </c>
    </row>
    <row r="12" s="205" customFormat="1" ht="14" customHeight="1" spans="1:9">
      <c r="A12" s="217" t="s">
        <v>44</v>
      </c>
      <c r="B12" s="218" t="s">
        <v>45</v>
      </c>
      <c r="C12" s="219">
        <v>114268.976064951</v>
      </c>
      <c r="D12" s="219">
        <v>124182.395614798</v>
      </c>
      <c r="E12" s="219">
        <v>119466.855545155</v>
      </c>
      <c r="F12" s="219">
        <v>130251.324340846</v>
      </c>
      <c r="G12" s="219">
        <v>151119.830920461</v>
      </c>
      <c r="H12" s="219" t="s">
        <v>46</v>
      </c>
      <c r="I12" s="218" t="s">
        <v>44</v>
      </c>
    </row>
    <row r="13" s="205" customFormat="1" ht="14" customHeight="1" spans="1:9">
      <c r="A13" s="220" t="s">
        <v>47</v>
      </c>
      <c r="B13" s="221" t="s">
        <v>48</v>
      </c>
      <c r="C13" s="216">
        <v>14954.1939606488</v>
      </c>
      <c r="D13" s="216">
        <v>14416.0450763281</v>
      </c>
      <c r="E13" s="216">
        <v>16293.4304563991</v>
      </c>
      <c r="F13" s="216">
        <v>16857.3229183407</v>
      </c>
      <c r="G13" s="216">
        <v>13342.7058474993</v>
      </c>
      <c r="H13" s="216" t="s">
        <v>49</v>
      </c>
      <c r="I13" s="221" t="s">
        <v>47</v>
      </c>
    </row>
    <row r="14" s="205" customFormat="1" ht="14" customHeight="1" spans="1:9">
      <c r="A14" s="222">
        <v>2</v>
      </c>
      <c r="B14" s="223" t="s">
        <v>50</v>
      </c>
      <c r="C14" s="224">
        <v>420975.492378054</v>
      </c>
      <c r="D14" s="224">
        <v>417531.534840799</v>
      </c>
      <c r="E14" s="224">
        <v>498876.096784436</v>
      </c>
      <c r="F14" s="224">
        <v>516184.929672084</v>
      </c>
      <c r="G14" s="224">
        <v>558342.34898108</v>
      </c>
      <c r="H14" s="224" t="s">
        <v>51</v>
      </c>
      <c r="I14" s="223">
        <v>2</v>
      </c>
    </row>
    <row r="15" s="205" customFormat="1" ht="14" customHeight="1" spans="1:9">
      <c r="A15" s="222">
        <v>3</v>
      </c>
      <c r="B15" s="223" t="s">
        <v>52</v>
      </c>
      <c r="C15" s="224">
        <v>1912857.48972131</v>
      </c>
      <c r="D15" s="224">
        <v>1865044.63306508</v>
      </c>
      <c r="E15" s="224">
        <v>2019181.46192142</v>
      </c>
      <c r="F15" s="224">
        <v>2180092.88671215</v>
      </c>
      <c r="G15" s="224">
        <v>2408419.80805272</v>
      </c>
      <c r="H15" s="224" t="s">
        <v>53</v>
      </c>
      <c r="I15" s="223">
        <v>3</v>
      </c>
    </row>
    <row r="16" s="205" customFormat="1" ht="14" customHeight="1" spans="1:14">
      <c r="A16" s="222">
        <v>4</v>
      </c>
      <c r="B16" s="223" t="s">
        <v>54</v>
      </c>
      <c r="C16" s="224">
        <v>-229608.099340176</v>
      </c>
      <c r="D16" s="224">
        <v>-227551.3</v>
      </c>
      <c r="E16" s="224">
        <v>-243417.92</v>
      </c>
      <c r="F16" s="224">
        <v>-245256.438119918</v>
      </c>
      <c r="G16" s="224">
        <v>-148020.0479716</v>
      </c>
      <c r="H16" s="224" t="s">
        <v>55</v>
      </c>
      <c r="I16" s="223">
        <v>4</v>
      </c>
      <c r="N16" s="232"/>
    </row>
    <row r="17" s="205" customFormat="1" ht="14" customHeight="1" spans="1:14">
      <c r="A17" s="220" t="s">
        <v>35</v>
      </c>
      <c r="B17" s="221" t="s">
        <v>56</v>
      </c>
      <c r="C17" s="216">
        <v>529563.586829095</v>
      </c>
      <c r="D17" s="216">
        <v>382793</v>
      </c>
      <c r="E17" s="216">
        <v>567736.08</v>
      </c>
      <c r="F17" s="216">
        <v>680194.650998253</v>
      </c>
      <c r="G17" s="216">
        <v>875235.076197636</v>
      </c>
      <c r="H17" s="216" t="s">
        <v>57</v>
      </c>
      <c r="I17" s="221" t="s">
        <v>35</v>
      </c>
      <c r="J17" s="232"/>
      <c r="M17" s="233"/>
      <c r="N17" s="232"/>
    </row>
    <row r="18" s="205" customFormat="1" ht="14" customHeight="1" spans="1:14">
      <c r="A18" s="217" t="s">
        <v>41</v>
      </c>
      <c r="B18" s="218" t="s">
        <v>58</v>
      </c>
      <c r="C18" s="219">
        <v>114732.117873797</v>
      </c>
      <c r="D18" s="219">
        <v>108823.998910725</v>
      </c>
      <c r="E18" s="219">
        <v>148176.49</v>
      </c>
      <c r="F18" s="219">
        <v>205715.94579898</v>
      </c>
      <c r="G18" s="219">
        <v>183764.834060504</v>
      </c>
      <c r="H18" s="219" t="s">
        <v>59</v>
      </c>
      <c r="I18" s="218" t="s">
        <v>41</v>
      </c>
      <c r="L18" s="233"/>
      <c r="M18" s="233"/>
      <c r="N18" s="232"/>
    </row>
    <row r="19" s="205" customFormat="1" ht="14" customHeight="1" spans="1:14">
      <c r="A19" s="217" t="s">
        <v>44</v>
      </c>
      <c r="B19" s="218" t="s">
        <v>60</v>
      </c>
      <c r="C19" s="219">
        <v>414831.468955298</v>
      </c>
      <c r="D19" s="219">
        <v>273969.001089276</v>
      </c>
      <c r="E19" s="219">
        <v>419559.59</v>
      </c>
      <c r="F19" s="219">
        <v>474478.705199273</v>
      </c>
      <c r="G19" s="219">
        <v>691470.242137132</v>
      </c>
      <c r="H19" s="219" t="s">
        <v>61</v>
      </c>
      <c r="I19" s="218" t="s">
        <v>44</v>
      </c>
      <c r="L19" s="233"/>
      <c r="M19" s="233"/>
      <c r="N19" s="232"/>
    </row>
    <row r="20" s="205" customFormat="1" ht="14" customHeight="1" spans="1:14">
      <c r="A20" s="220" t="s">
        <v>38</v>
      </c>
      <c r="B20" s="221" t="s">
        <v>62</v>
      </c>
      <c r="C20" s="216">
        <v>759171.686169271</v>
      </c>
      <c r="D20" s="216">
        <v>610344.3</v>
      </c>
      <c r="E20" s="216">
        <v>811154</v>
      </c>
      <c r="F20" s="216">
        <v>925451.089118171</v>
      </c>
      <c r="G20" s="216">
        <v>1023255.12416924</v>
      </c>
      <c r="H20" s="216" t="s">
        <v>63</v>
      </c>
      <c r="I20" s="221" t="s">
        <v>38</v>
      </c>
      <c r="L20" s="233"/>
      <c r="M20" s="233"/>
      <c r="N20" s="232"/>
    </row>
    <row r="21" s="205" customFormat="1" ht="14" customHeight="1" spans="1:14">
      <c r="A21" s="217" t="s">
        <v>41</v>
      </c>
      <c r="B21" s="218" t="s">
        <v>64</v>
      </c>
      <c r="C21" s="219">
        <v>500490.465473523</v>
      </c>
      <c r="D21" s="219">
        <v>466188.117314626</v>
      </c>
      <c r="E21" s="219">
        <v>607471</v>
      </c>
      <c r="F21" s="219">
        <v>668808.893598521</v>
      </c>
      <c r="G21" s="219">
        <v>689167.299224877</v>
      </c>
      <c r="H21" s="219" t="s">
        <v>65</v>
      </c>
      <c r="I21" s="218" t="s">
        <v>41</v>
      </c>
      <c r="L21" s="233"/>
      <c r="M21" s="233"/>
      <c r="N21" s="232"/>
    </row>
    <row r="22" s="205" customFormat="1" ht="14" customHeight="1" spans="1:14">
      <c r="A22" s="217" t="s">
        <v>44</v>
      </c>
      <c r="B22" s="218" t="s">
        <v>66</v>
      </c>
      <c r="C22" s="219">
        <v>258681.220695749</v>
      </c>
      <c r="D22" s="219">
        <v>144156.182685374</v>
      </c>
      <c r="E22" s="219">
        <v>203683</v>
      </c>
      <c r="F22" s="219">
        <v>256642.19551965</v>
      </c>
      <c r="G22" s="219">
        <v>334087.824944359</v>
      </c>
      <c r="H22" s="219" t="s">
        <v>67</v>
      </c>
      <c r="I22" s="218" t="s">
        <v>44</v>
      </c>
      <c r="L22" s="233"/>
      <c r="M22" s="233"/>
      <c r="N22" s="232"/>
    </row>
    <row r="23" s="205" customFormat="1" ht="14" customHeight="1" spans="1:14">
      <c r="A23" s="222">
        <v>5</v>
      </c>
      <c r="B23" s="223" t="s">
        <v>68</v>
      </c>
      <c r="C23" s="224">
        <v>11826.7287670137</v>
      </c>
      <c r="D23" s="224">
        <v>17811.4093364973</v>
      </c>
      <c r="E23" s="224">
        <v>28755.3688294459</v>
      </c>
      <c r="F23" s="224">
        <v>21936.2285487384</v>
      </c>
      <c r="G23" s="224">
        <v>-26031.7169959319</v>
      </c>
      <c r="H23" s="224" t="s">
        <v>69</v>
      </c>
      <c r="I23" s="223">
        <v>5</v>
      </c>
      <c r="L23" s="233"/>
      <c r="M23" s="233"/>
      <c r="N23" s="232"/>
    </row>
    <row r="24" ht="14" customHeight="1" spans="1:9">
      <c r="A24" s="225" t="s">
        <v>70</v>
      </c>
      <c r="B24" s="164"/>
      <c r="C24" s="226">
        <v>1695076.11914814</v>
      </c>
      <c r="D24" s="226">
        <v>1655304.74240158</v>
      </c>
      <c r="E24" s="226">
        <v>1804518.91075087</v>
      </c>
      <c r="F24" s="226">
        <v>1956772.67714097</v>
      </c>
      <c r="G24" s="226">
        <v>2234368.04308519</v>
      </c>
      <c r="H24" s="226" t="s">
        <v>71</v>
      </c>
      <c r="I24" s="164"/>
    </row>
    <row r="25" s="206" customFormat="1" spans="1:9">
      <c r="A25" s="227"/>
      <c r="B25" s="27" t="s">
        <v>72</v>
      </c>
      <c r="C25" s="228"/>
      <c r="D25" s="228"/>
      <c r="E25" s="228"/>
      <c r="F25" s="228"/>
      <c r="G25" s="228"/>
      <c r="I25" s="227"/>
    </row>
    <row r="26" spans="1:9">
      <c r="A26" s="113"/>
      <c r="B26" s="167"/>
      <c r="C26" s="229"/>
      <c r="D26" s="229"/>
      <c r="E26" s="229"/>
      <c r="F26" s="229"/>
      <c r="G26" s="229"/>
      <c r="I26" s="113"/>
    </row>
    <row r="27" spans="1:9">
      <c r="A27" s="113"/>
      <c r="B27" s="183"/>
      <c r="C27" s="230"/>
      <c r="D27" s="230"/>
      <c r="E27" s="230"/>
      <c r="F27" s="230"/>
      <c r="G27" s="230"/>
      <c r="I27" s="113"/>
    </row>
    <row r="28" spans="3:7">
      <c r="C28" s="230"/>
      <c r="D28" s="230"/>
      <c r="E28" s="230"/>
      <c r="F28" s="230"/>
      <c r="G28" s="230"/>
    </row>
    <row r="29" spans="3:7">
      <c r="C29" s="57"/>
      <c r="D29" s="57"/>
      <c r="E29" s="57"/>
      <c r="F29" s="57"/>
      <c r="G29" s="57"/>
    </row>
    <row r="30" spans="3:7">
      <c r="C30" s="230"/>
      <c r="D30" s="230"/>
      <c r="E30" s="230"/>
      <c r="F30" s="230"/>
      <c r="G30" s="230"/>
    </row>
    <row r="31" spans="3:7">
      <c r="C31" s="230"/>
      <c r="D31" s="230"/>
      <c r="E31" s="230"/>
      <c r="F31" s="230"/>
      <c r="G31" s="230"/>
    </row>
    <row r="32" spans="3:7">
      <c r="C32" s="57"/>
      <c r="D32" s="57"/>
      <c r="E32" s="57"/>
      <c r="F32" s="57"/>
      <c r="G32" s="57"/>
    </row>
    <row r="33" spans="3:7">
      <c r="C33" s="57"/>
      <c r="D33" s="57"/>
      <c r="E33" s="57"/>
      <c r="F33" s="57"/>
      <c r="G33" s="57"/>
    </row>
    <row r="34" spans="3:7">
      <c r="C34" s="57"/>
      <c r="D34" s="57"/>
      <c r="E34" s="57"/>
      <c r="F34" s="57"/>
      <c r="G34" s="57"/>
    </row>
    <row r="35" spans="3:7">
      <c r="C35" s="230"/>
      <c r="D35" s="230"/>
      <c r="E35" s="230"/>
      <c r="F35" s="230"/>
      <c r="G35" s="230"/>
    </row>
    <row r="36" spans="3:7">
      <c r="C36" s="230"/>
      <c r="D36" s="230"/>
      <c r="E36" s="230"/>
      <c r="F36" s="230"/>
      <c r="G36" s="230"/>
    </row>
    <row r="37" spans="3:7">
      <c r="C37" s="57"/>
      <c r="D37" s="57"/>
      <c r="E37" s="57"/>
      <c r="F37" s="57"/>
      <c r="G37" s="57"/>
    </row>
    <row r="38" spans="3:7">
      <c r="C38" s="57"/>
      <c r="D38" s="57"/>
      <c r="E38" s="57"/>
      <c r="F38" s="57"/>
      <c r="G38" s="57"/>
    </row>
    <row r="39" spans="3:7">
      <c r="C39" s="57"/>
      <c r="D39" s="57"/>
      <c r="E39" s="57"/>
      <c r="F39" s="57"/>
      <c r="G39" s="57"/>
    </row>
    <row r="40" spans="3:7">
      <c r="C40" s="57"/>
      <c r="D40" s="57"/>
      <c r="E40" s="57"/>
      <c r="F40" s="57"/>
      <c r="G40" s="57"/>
    </row>
    <row r="41" spans="3:7">
      <c r="C41" s="57"/>
      <c r="D41" s="57"/>
      <c r="E41" s="57"/>
      <c r="F41" s="57"/>
      <c r="G41" s="57"/>
    </row>
    <row r="42" spans="3:7">
      <c r="C42" s="57"/>
      <c r="D42" s="57"/>
      <c r="E42" s="57"/>
      <c r="F42" s="57"/>
      <c r="G42" s="57"/>
    </row>
    <row r="43" spans="3:7">
      <c r="C43" s="57"/>
      <c r="D43" s="57"/>
      <c r="E43" s="57"/>
      <c r="F43" s="57"/>
      <c r="G43" s="57"/>
    </row>
    <row r="44" spans="3:7">
      <c r="C44" s="57"/>
      <c r="D44" s="57"/>
      <c r="E44" s="57"/>
      <c r="F44" s="57"/>
      <c r="G44" s="57"/>
    </row>
    <row r="45" spans="3:7">
      <c r="C45" s="57"/>
      <c r="D45" s="57"/>
      <c r="E45" s="57"/>
      <c r="F45" s="57"/>
      <c r="G45" s="57"/>
    </row>
    <row r="46" spans="3:7">
      <c r="C46" s="57"/>
      <c r="D46" s="57"/>
      <c r="E46" s="57"/>
      <c r="F46" s="57"/>
      <c r="G46" s="57"/>
    </row>
    <row r="47" spans="3:8">
      <c r="C47" s="231"/>
      <c r="D47" s="231"/>
      <c r="E47" s="231"/>
      <c r="F47" s="231"/>
      <c r="G47" s="231"/>
      <c r="H47" s="231"/>
    </row>
    <row r="48" spans="3:7">
      <c r="C48" s="57"/>
      <c r="D48" s="57"/>
      <c r="E48" s="57"/>
      <c r="F48" s="57"/>
      <c r="G48" s="57"/>
    </row>
    <row r="49" spans="3:7">
      <c r="C49" s="57"/>
      <c r="D49" s="57"/>
      <c r="E49" s="57"/>
      <c r="F49" s="57"/>
      <c r="G49" s="57"/>
    </row>
    <row r="50" spans="3:7">
      <c r="C50" s="57"/>
      <c r="D50" s="57"/>
      <c r="E50" s="57"/>
      <c r="F50" s="57"/>
      <c r="G50" s="57"/>
    </row>
    <row r="64" s="207" customFormat="1"/>
  </sheetData>
  <mergeCells count="6">
    <mergeCell ref="C5:G5"/>
    <mergeCell ref="C47:H47"/>
    <mergeCell ref="A5:A6"/>
    <mergeCell ref="B5:B6"/>
    <mergeCell ref="H5:H6"/>
    <mergeCell ref="I5:I6"/>
  </mergeCells>
  <pageMargins left="0.17" right="0.17" top="0.75" bottom="0.75" header="0.3" footer="0.3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E12" sqref="E12"/>
    </sheetView>
  </sheetViews>
  <sheetFormatPr defaultColWidth="9" defaultRowHeight="12.75"/>
  <cols>
    <col min="1" max="1" width="8.28571428571429" customWidth="1"/>
    <col min="2" max="2" width="48.8571428571429" customWidth="1"/>
    <col min="3" max="7" width="8.42857142857143" customWidth="1"/>
    <col min="8" max="8" width="45.2857142857143" customWidth="1"/>
    <col min="9" max="9" width="6.42857142857143" customWidth="1"/>
  </cols>
  <sheetData>
    <row r="1" spans="1:10">
      <c r="A1" s="90" t="s">
        <v>74</v>
      </c>
      <c r="B1" s="90"/>
      <c r="C1" s="101"/>
      <c r="D1" s="101"/>
      <c r="E1" s="101"/>
      <c r="F1" s="101"/>
      <c r="G1" s="101"/>
      <c r="H1" s="101"/>
      <c r="I1" s="101"/>
      <c r="J1" s="113"/>
    </row>
    <row r="2" spans="1:10">
      <c r="A2" s="90" t="s">
        <v>75</v>
      </c>
      <c r="B2" s="90"/>
      <c r="C2" s="101"/>
      <c r="D2" s="101"/>
      <c r="E2" s="101"/>
      <c r="F2" s="101"/>
      <c r="G2" s="101"/>
      <c r="H2" s="101"/>
      <c r="I2" s="101"/>
      <c r="J2" s="113"/>
    </row>
    <row r="3" spans="1:10">
      <c r="A3" s="90" t="s">
        <v>76</v>
      </c>
      <c r="B3" s="90"/>
      <c r="C3" s="101"/>
      <c r="D3" s="101"/>
      <c r="E3" s="101"/>
      <c r="F3" s="101"/>
      <c r="G3" s="101"/>
      <c r="H3" s="101"/>
      <c r="I3" s="101"/>
      <c r="J3" s="113"/>
    </row>
    <row r="4" ht="13.5" spans="1:10">
      <c r="A4" s="101" t="s">
        <v>77</v>
      </c>
      <c r="B4" s="198"/>
      <c r="C4" s="101"/>
      <c r="D4" s="101"/>
      <c r="E4" s="101"/>
      <c r="F4" s="101"/>
      <c r="G4" s="101"/>
      <c r="H4" s="176" t="s">
        <v>78</v>
      </c>
      <c r="I4" s="101"/>
      <c r="J4" s="113"/>
    </row>
    <row r="5" spans="1:10">
      <c r="A5" s="59" t="s">
        <v>25</v>
      </c>
      <c r="B5" s="59" t="s">
        <v>26</v>
      </c>
      <c r="C5" s="146" t="s">
        <v>27</v>
      </c>
      <c r="D5" s="146"/>
      <c r="E5" s="146"/>
      <c r="F5" s="146"/>
      <c r="G5" s="146"/>
      <c r="H5" s="63" t="s">
        <v>28</v>
      </c>
      <c r="I5" s="63" t="s">
        <v>29</v>
      </c>
      <c r="J5" s="113"/>
    </row>
    <row r="6" spans="1:10">
      <c r="A6" s="147"/>
      <c r="B6" s="147"/>
      <c r="C6" s="128">
        <v>2019</v>
      </c>
      <c r="D6" s="128">
        <v>2020</v>
      </c>
      <c r="E6" s="128">
        <v>2021</v>
      </c>
      <c r="F6" s="128">
        <v>2022</v>
      </c>
      <c r="G6" s="128" t="s">
        <v>30</v>
      </c>
      <c r="H6" s="148"/>
      <c r="I6" s="148"/>
      <c r="J6" s="113"/>
    </row>
    <row r="7" spans="1:10">
      <c r="A7" s="149"/>
      <c r="B7" s="149" t="s">
        <v>31</v>
      </c>
      <c r="C7" s="199"/>
      <c r="D7" s="199"/>
      <c r="E7" s="199"/>
      <c r="F7" s="199"/>
      <c r="G7" s="199"/>
      <c r="H7" s="152" t="s">
        <v>32</v>
      </c>
      <c r="I7" s="152"/>
      <c r="J7" s="113"/>
    </row>
    <row r="8" spans="1:10">
      <c r="A8" s="153">
        <v>1</v>
      </c>
      <c r="B8" s="177" t="s">
        <v>79</v>
      </c>
      <c r="C8" s="200">
        <v>5.33027714497791</v>
      </c>
      <c r="D8" s="200">
        <v>-3.2756672579701</v>
      </c>
      <c r="E8" s="200">
        <v>8.00676326143135</v>
      </c>
      <c r="F8" s="200">
        <v>13.6227372325186</v>
      </c>
      <c r="G8" s="200">
        <v>8.72719029932594</v>
      </c>
      <c r="H8" s="156" t="s">
        <v>80</v>
      </c>
      <c r="I8" s="170">
        <v>1</v>
      </c>
      <c r="J8" s="113"/>
    </row>
    <row r="9" s="197" customFormat="1" spans="1:10">
      <c r="A9" s="157" t="s">
        <v>35</v>
      </c>
      <c r="B9" s="179" t="s">
        <v>36</v>
      </c>
      <c r="C9" s="200">
        <v>4.5601334574505</v>
      </c>
      <c r="D9" s="200">
        <v>-4.52267800334695</v>
      </c>
      <c r="E9" s="200">
        <v>8.31856782543055</v>
      </c>
      <c r="F9" s="200">
        <v>14.7029222114573</v>
      </c>
      <c r="G9" s="200">
        <v>8.86697059335297</v>
      </c>
      <c r="H9" s="159" t="s">
        <v>37</v>
      </c>
      <c r="I9" s="171" t="s">
        <v>35</v>
      </c>
      <c r="J9" s="204"/>
    </row>
    <row r="10" spans="1:10">
      <c r="A10" s="157" t="s">
        <v>38</v>
      </c>
      <c r="B10" s="179" t="s">
        <v>39</v>
      </c>
      <c r="C10" s="200">
        <v>10.1148119238958</v>
      </c>
      <c r="D10" s="200">
        <v>4.29050201368139</v>
      </c>
      <c r="E10" s="200">
        <v>5.86000819496562</v>
      </c>
      <c r="F10" s="200">
        <v>8.03960711462797</v>
      </c>
      <c r="G10" s="200">
        <v>10.2899704080292</v>
      </c>
      <c r="H10" s="159" t="s">
        <v>40</v>
      </c>
      <c r="I10" s="171" t="s">
        <v>38</v>
      </c>
      <c r="J10" s="113"/>
    </row>
    <row r="11" spans="1:10">
      <c r="A11" s="160" t="s">
        <v>41</v>
      </c>
      <c r="B11" s="180" t="s">
        <v>42</v>
      </c>
      <c r="C11" s="200">
        <v>6.23189808387048</v>
      </c>
      <c r="D11" s="200">
        <v>1.3479219976046</v>
      </c>
      <c r="E11" s="200">
        <v>10.6572195552796</v>
      </c>
      <c r="F11" s="200">
        <v>5.82920421387172</v>
      </c>
      <c r="G11" s="200">
        <v>7.41249885442443</v>
      </c>
      <c r="H11" s="162" t="s">
        <v>43</v>
      </c>
      <c r="I11" s="172" t="s">
        <v>41</v>
      </c>
      <c r="J11" s="113"/>
    </row>
    <row r="12" spans="1:10">
      <c r="A12" s="160" t="s">
        <v>44</v>
      </c>
      <c r="B12" s="180" t="s">
        <v>45</v>
      </c>
      <c r="C12" s="200">
        <v>13.7428105922305</v>
      </c>
      <c r="D12" s="200">
        <v>6.85834598923098</v>
      </c>
      <c r="E12" s="200">
        <v>1.88959591718078</v>
      </c>
      <c r="F12" s="200">
        <v>10.0264709611971</v>
      </c>
      <c r="G12" s="200">
        <v>12.7777737759946</v>
      </c>
      <c r="H12" s="162" t="s">
        <v>46</v>
      </c>
      <c r="I12" s="172" t="s">
        <v>44</v>
      </c>
      <c r="J12" s="113"/>
    </row>
    <row r="13" spans="1:10">
      <c r="A13" s="157" t="s">
        <v>47</v>
      </c>
      <c r="B13" s="179" t="s">
        <v>48</v>
      </c>
      <c r="C13" s="200">
        <v>5.21754416609215</v>
      </c>
      <c r="D13" s="200">
        <v>-6.41371252956442</v>
      </c>
      <c r="E13" s="200">
        <v>15.3184592834667</v>
      </c>
      <c r="F13" s="200">
        <v>8.21040324716844</v>
      </c>
      <c r="G13" s="200">
        <v>-25.5365485998515</v>
      </c>
      <c r="H13" s="159" t="s">
        <v>49</v>
      </c>
      <c r="I13" s="171" t="s">
        <v>47</v>
      </c>
      <c r="J13" s="113"/>
    </row>
    <row r="14" spans="1:10">
      <c r="A14" s="153">
        <v>2</v>
      </c>
      <c r="B14" s="177" t="s">
        <v>50</v>
      </c>
      <c r="C14" s="200">
        <v>-2.14499655478042</v>
      </c>
      <c r="D14" s="200">
        <v>-0.94385267985686</v>
      </c>
      <c r="E14" s="200">
        <v>21.7283893394733</v>
      </c>
      <c r="F14" s="200">
        <v>8.78953518176206</v>
      </c>
      <c r="G14" s="200">
        <v>3.14544911108543</v>
      </c>
      <c r="H14" s="156" t="s">
        <v>51</v>
      </c>
      <c r="I14" s="170">
        <v>2</v>
      </c>
      <c r="J14" s="113"/>
    </row>
    <row r="15" spans="1:10">
      <c r="A15" s="153">
        <v>3</v>
      </c>
      <c r="B15" s="177" t="s">
        <v>81</v>
      </c>
      <c r="C15" s="200">
        <v>3.6043249537823</v>
      </c>
      <c r="D15" s="200">
        <v>-2.76715570129053</v>
      </c>
      <c r="E15" s="200">
        <v>11.0552256215783</v>
      </c>
      <c r="F15" s="200">
        <v>12.4457734887327</v>
      </c>
      <c r="G15" s="200">
        <v>7.41214166683615</v>
      </c>
      <c r="H15" s="156" t="s">
        <v>82</v>
      </c>
      <c r="I15" s="170">
        <v>3</v>
      </c>
      <c r="J15" s="113"/>
    </row>
    <row r="16" spans="1:10">
      <c r="A16" s="153">
        <v>4</v>
      </c>
      <c r="B16" s="177" t="s">
        <v>83</v>
      </c>
      <c r="C16" s="200">
        <v>3.41939269935143</v>
      </c>
      <c r="D16" s="200">
        <v>3.37939249169665</v>
      </c>
      <c r="E16" s="200">
        <v>4.01911939363633</v>
      </c>
      <c r="F16" s="200">
        <v>-10.941483665243</v>
      </c>
      <c r="G16" s="200">
        <v>-44.7554348390403</v>
      </c>
      <c r="H16" s="156" t="s">
        <v>84</v>
      </c>
      <c r="I16" s="170">
        <v>4</v>
      </c>
      <c r="J16" s="113"/>
    </row>
    <row r="17" spans="1:10">
      <c r="A17" s="157" t="s">
        <v>35</v>
      </c>
      <c r="B17" s="179" t="s">
        <v>85</v>
      </c>
      <c r="C17" s="200">
        <v>2.49447864901713</v>
      </c>
      <c r="D17" s="200">
        <v>-29.5232866509527</v>
      </c>
      <c r="E17" s="200">
        <v>55.6914898820285</v>
      </c>
      <c r="F17" s="200">
        <v>37.5958506317308</v>
      </c>
      <c r="G17" s="200">
        <v>14.5921936385171</v>
      </c>
      <c r="H17" s="159" t="s">
        <v>86</v>
      </c>
      <c r="I17" s="171" t="s">
        <v>35</v>
      </c>
      <c r="J17" s="113"/>
    </row>
    <row r="18" spans="1:10">
      <c r="A18" s="160" t="s">
        <v>41</v>
      </c>
      <c r="B18" s="180" t="s">
        <v>58</v>
      </c>
      <c r="C18" s="200">
        <v>-11.2725835121303</v>
      </c>
      <c r="D18" s="200">
        <v>-11.9502654181755</v>
      </c>
      <c r="E18" s="200">
        <v>57.6774324671859</v>
      </c>
      <c r="F18" s="200">
        <v>48.5916551991842</v>
      </c>
      <c r="G18" s="200">
        <v>-13.2111384849349</v>
      </c>
      <c r="H18" s="162" t="s">
        <v>59</v>
      </c>
      <c r="I18" s="172" t="s">
        <v>41</v>
      </c>
      <c r="J18" s="113"/>
    </row>
    <row r="19" spans="1:10">
      <c r="A19" s="160" t="s">
        <v>44</v>
      </c>
      <c r="B19" s="180" t="s">
        <v>60</v>
      </c>
      <c r="C19" s="200">
        <v>6.91875192307864</v>
      </c>
      <c r="D19" s="200">
        <v>-34.2098129692538</v>
      </c>
      <c r="E19" s="200">
        <v>54.9826661572542</v>
      </c>
      <c r="F19" s="200">
        <v>33.6029823778342</v>
      </c>
      <c r="G19" s="200">
        <v>25.8209868381747</v>
      </c>
      <c r="H19" s="162" t="s">
        <v>61</v>
      </c>
      <c r="I19" s="172" t="s">
        <v>44</v>
      </c>
      <c r="J19" s="113"/>
    </row>
    <row r="20" spans="1:10">
      <c r="A20" s="157" t="s">
        <v>38</v>
      </c>
      <c r="B20" s="179" t="s">
        <v>87</v>
      </c>
      <c r="C20" s="200">
        <v>2.77386227227687</v>
      </c>
      <c r="D20" s="200">
        <v>-19.5221321542188</v>
      </c>
      <c r="E20" s="200">
        <v>35.515503634254</v>
      </c>
      <c r="F20" s="200">
        <v>23.0487481612312</v>
      </c>
      <c r="G20" s="200">
        <v>1.71852867585993</v>
      </c>
      <c r="H20" s="159" t="s">
        <v>88</v>
      </c>
      <c r="I20" s="171" t="s">
        <v>38</v>
      </c>
      <c r="J20" s="113"/>
    </row>
    <row r="21" spans="1:10">
      <c r="A21" s="160" t="s">
        <v>41</v>
      </c>
      <c r="B21" s="180" t="s">
        <v>64</v>
      </c>
      <c r="C21" s="200">
        <v>1.45486375369185</v>
      </c>
      <c r="D21" s="200">
        <v>-6.17479641148212</v>
      </c>
      <c r="E21" s="200">
        <v>33.3545569950944</v>
      </c>
      <c r="F21" s="200">
        <v>18.1496553980554</v>
      </c>
      <c r="G21" s="200">
        <v>-6.093737075866</v>
      </c>
      <c r="H21" s="162" t="s">
        <v>65</v>
      </c>
      <c r="I21" s="172" t="s">
        <v>41</v>
      </c>
      <c r="J21" s="113"/>
    </row>
    <row r="22" spans="1:10">
      <c r="A22" s="160" t="s">
        <v>44</v>
      </c>
      <c r="B22" s="180" t="s">
        <v>66</v>
      </c>
      <c r="C22" s="200">
        <v>5.36927217312852</v>
      </c>
      <c r="D22" s="200">
        <v>-44.8101696037224</v>
      </c>
      <c r="E22" s="200">
        <v>42.4757568539787</v>
      </c>
      <c r="F22" s="200">
        <v>37.8181718126527</v>
      </c>
      <c r="G22" s="200">
        <v>21.9092050783623</v>
      </c>
      <c r="H22" s="162" t="s">
        <v>67</v>
      </c>
      <c r="I22" s="172" t="s">
        <v>44</v>
      </c>
      <c r="J22" s="113"/>
    </row>
    <row r="23" spans="1:10">
      <c r="A23" s="163">
        <v>5</v>
      </c>
      <c r="B23" s="181" t="s">
        <v>68</v>
      </c>
      <c r="C23" s="201">
        <v>-41.632619954004</v>
      </c>
      <c r="D23" s="201">
        <v>44.6262695502948</v>
      </c>
      <c r="E23" s="201">
        <v>74.8977749797917</v>
      </c>
      <c r="F23" s="201">
        <v>-12.6611383624531</v>
      </c>
      <c r="G23" s="201">
        <v>-204.554753220956</v>
      </c>
      <c r="H23" s="166" t="s">
        <v>69</v>
      </c>
      <c r="I23" s="173">
        <v>5</v>
      </c>
      <c r="J23" s="113"/>
    </row>
    <row r="24" spans="1:10">
      <c r="A24" s="113"/>
      <c r="B24" s="194" t="s">
        <v>72</v>
      </c>
      <c r="C24" s="202"/>
      <c r="D24" s="202"/>
      <c r="E24" s="202"/>
      <c r="F24" s="202"/>
      <c r="G24" s="202"/>
      <c r="H24" s="203"/>
      <c r="I24" s="113"/>
      <c r="J24" s="113"/>
    </row>
    <row r="25" spans="1:10">
      <c r="A25" s="113"/>
      <c r="B25" s="167"/>
      <c r="C25" s="202"/>
      <c r="D25" s="202"/>
      <c r="E25" s="202"/>
      <c r="F25" s="202"/>
      <c r="G25" s="202"/>
      <c r="H25" s="203"/>
      <c r="I25" s="113"/>
      <c r="J25" s="113"/>
    </row>
    <row r="26" spans="2:8">
      <c r="B26" s="183"/>
      <c r="C26" s="202"/>
      <c r="D26" s="202"/>
      <c r="E26" s="202"/>
      <c r="F26" s="202"/>
      <c r="G26" s="202"/>
      <c r="H26" s="203"/>
    </row>
    <row r="27" spans="3:7">
      <c r="C27" s="202"/>
      <c r="D27" s="202"/>
      <c r="E27" s="202"/>
      <c r="F27" s="202"/>
      <c r="G27" s="202"/>
    </row>
    <row r="28" spans="3:7">
      <c r="C28" s="202"/>
      <c r="D28" s="202"/>
      <c r="E28" s="202"/>
      <c r="F28" s="202"/>
      <c r="G28" s="202"/>
    </row>
    <row r="29" spans="3:7">
      <c r="C29" s="202"/>
      <c r="D29" s="202"/>
      <c r="E29" s="202"/>
      <c r="F29" s="202"/>
      <c r="G29" s="202"/>
    </row>
    <row r="30" spans="3:7">
      <c r="C30" s="202"/>
      <c r="D30" s="202"/>
      <c r="E30" s="202"/>
      <c r="F30" s="202"/>
      <c r="G30" s="202"/>
    </row>
    <row r="31" spans="3:7">
      <c r="C31" s="203"/>
      <c r="D31" s="203"/>
      <c r="E31" s="203"/>
      <c r="F31" s="203"/>
      <c r="G31" s="203"/>
    </row>
    <row r="32" spans="3:7">
      <c r="C32" s="203"/>
      <c r="D32" s="203"/>
      <c r="E32" s="203"/>
      <c r="F32" s="203"/>
      <c r="G32" s="203"/>
    </row>
    <row r="33" spans="3:7">
      <c r="C33" s="138"/>
      <c r="D33" s="138"/>
      <c r="E33" s="138"/>
      <c r="F33" s="138"/>
      <c r="G33" s="138"/>
    </row>
    <row r="34" spans="3:7">
      <c r="C34" s="138"/>
      <c r="D34" s="138"/>
      <c r="E34" s="138"/>
      <c r="F34" s="138"/>
      <c r="G34" s="138"/>
    </row>
    <row r="35" spans="3:7">
      <c r="C35" s="138"/>
      <c r="D35" s="138"/>
      <c r="E35" s="138"/>
      <c r="F35" s="138"/>
      <c r="G35" s="138"/>
    </row>
    <row r="36" spans="3:7">
      <c r="C36" s="138"/>
      <c r="D36" s="138"/>
      <c r="E36" s="138"/>
      <c r="F36" s="138"/>
      <c r="G36" s="138"/>
    </row>
    <row r="37" spans="3:7">
      <c r="C37" s="138"/>
      <c r="D37" s="138"/>
      <c r="E37" s="138"/>
      <c r="F37" s="138"/>
      <c r="G37" s="138"/>
    </row>
    <row r="38" spans="3:7">
      <c r="C38" s="138"/>
      <c r="D38" s="138"/>
      <c r="E38" s="138"/>
      <c r="F38" s="138"/>
      <c r="G38" s="138"/>
    </row>
    <row r="39" spans="3:7">
      <c r="C39" s="138"/>
      <c r="D39" s="138"/>
      <c r="E39" s="138"/>
      <c r="F39" s="138"/>
      <c r="G39" s="138"/>
    </row>
  </sheetData>
  <mergeCells count="5">
    <mergeCell ref="C5:G5"/>
    <mergeCell ref="A5:A6"/>
    <mergeCell ref="B5:B6"/>
    <mergeCell ref="H5:H6"/>
    <mergeCell ref="I5:I6"/>
  </mergeCells>
  <pageMargins left="0.75" right="0.17" top="1" bottom="1" header="0.5" footer="0.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D43" sqref="D43"/>
    </sheetView>
  </sheetViews>
  <sheetFormatPr defaultColWidth="9" defaultRowHeight="12.75"/>
  <cols>
    <col min="1" max="1" width="6.42857142857143" customWidth="1"/>
    <col min="2" max="2" width="45.8571428571429" customWidth="1"/>
    <col min="3" max="8" width="10.1428571428571" customWidth="1"/>
    <col min="9" max="9" width="43.4285714285714" customWidth="1"/>
    <col min="10" max="10" width="6.42857142857143" customWidth="1"/>
  </cols>
  <sheetData>
    <row r="1" spans="1:11">
      <c r="A1" s="90" t="s">
        <v>89</v>
      </c>
      <c r="B1" s="101"/>
      <c r="C1" s="113"/>
      <c r="D1" s="113"/>
      <c r="E1" s="113"/>
      <c r="F1" s="113"/>
      <c r="G1" s="113"/>
      <c r="H1" s="113"/>
      <c r="I1" s="113"/>
      <c r="J1" s="113"/>
      <c r="K1" s="113"/>
    </row>
    <row r="2" spans="1:11">
      <c r="A2" s="174" t="s">
        <v>90</v>
      </c>
      <c r="B2" s="101"/>
      <c r="C2" s="113"/>
      <c r="D2" s="113"/>
      <c r="E2" s="113"/>
      <c r="F2" s="113"/>
      <c r="G2" s="113"/>
      <c r="H2" s="113"/>
      <c r="I2" s="113"/>
      <c r="J2" s="113"/>
      <c r="K2" s="113"/>
    </row>
    <row r="3" spans="1:11">
      <c r="A3" s="90" t="s">
        <v>91</v>
      </c>
      <c r="B3" s="101"/>
      <c r="C3" s="113"/>
      <c r="D3" s="113"/>
      <c r="E3" s="113"/>
      <c r="F3" s="113"/>
      <c r="G3" s="113"/>
      <c r="H3" s="113"/>
      <c r="I3" s="113"/>
      <c r="J3" s="113"/>
      <c r="K3" s="113"/>
    </row>
    <row r="4" ht="13.5" spans="1:11">
      <c r="A4" s="90"/>
      <c r="B4" s="101"/>
      <c r="C4" s="113"/>
      <c r="D4" s="113"/>
      <c r="E4" s="113"/>
      <c r="F4" s="113"/>
      <c r="G4" s="113"/>
      <c r="H4" s="113"/>
      <c r="I4" s="176" t="s">
        <v>78</v>
      </c>
      <c r="J4" s="113"/>
      <c r="K4" s="113"/>
    </row>
    <row r="5" spans="1:11">
      <c r="A5" s="59" t="s">
        <v>25</v>
      </c>
      <c r="B5" s="145" t="s">
        <v>26</v>
      </c>
      <c r="C5" s="146" t="s">
        <v>27</v>
      </c>
      <c r="D5" s="146"/>
      <c r="E5" s="146"/>
      <c r="F5" s="146"/>
      <c r="G5" s="146"/>
      <c r="H5" s="146"/>
      <c r="I5" s="145" t="s">
        <v>28</v>
      </c>
      <c r="J5" s="63" t="s">
        <v>29</v>
      </c>
      <c r="K5" s="167"/>
    </row>
    <row r="6" spans="1:11">
      <c r="A6" s="147"/>
      <c r="B6" s="128"/>
      <c r="C6" s="128">
        <v>2018</v>
      </c>
      <c r="D6" s="128">
        <v>2019</v>
      </c>
      <c r="E6" s="128">
        <v>2020</v>
      </c>
      <c r="F6" s="128">
        <v>2021</v>
      </c>
      <c r="G6" s="128">
        <v>2022</v>
      </c>
      <c r="H6" s="128" t="s">
        <v>30</v>
      </c>
      <c r="I6" s="128"/>
      <c r="J6" s="148"/>
      <c r="K6" s="167"/>
    </row>
    <row r="7" spans="1:11">
      <c r="A7" s="149"/>
      <c r="B7" s="150" t="s">
        <v>31</v>
      </c>
      <c r="C7" s="101"/>
      <c r="D7" s="101"/>
      <c r="E7" s="101"/>
      <c r="F7" s="101"/>
      <c r="G7" s="101"/>
      <c r="H7" s="101"/>
      <c r="I7" s="150" t="s">
        <v>32</v>
      </c>
      <c r="J7" s="152"/>
      <c r="K7" s="113"/>
    </row>
    <row r="8" spans="1:11">
      <c r="A8" s="153">
        <v>1</v>
      </c>
      <c r="B8" s="154" t="s">
        <v>79</v>
      </c>
      <c r="C8" s="190">
        <v>86.3407527773855</v>
      </c>
      <c r="D8" s="191">
        <v>88.2223539618594</v>
      </c>
      <c r="E8" s="190">
        <v>88.2208301862905</v>
      </c>
      <c r="F8" s="191">
        <v>84.5298426804973</v>
      </c>
      <c r="G8" s="191">
        <v>83.3983363580673</v>
      </c>
      <c r="H8" s="191">
        <v>82.252803719751</v>
      </c>
      <c r="I8" s="154" t="s">
        <v>80</v>
      </c>
      <c r="J8" s="170">
        <v>1</v>
      </c>
      <c r="K8" s="113"/>
    </row>
    <row r="9" spans="1:11">
      <c r="A9" s="157" t="s">
        <v>35</v>
      </c>
      <c r="B9" s="158" t="s">
        <v>36</v>
      </c>
      <c r="C9" s="190">
        <v>73.5925534028168</v>
      </c>
      <c r="D9" s="191">
        <v>74.6465231832717</v>
      </c>
      <c r="E9" s="190">
        <v>73.6828761649152</v>
      </c>
      <c r="F9" s="191">
        <v>70.8039437118594</v>
      </c>
      <c r="G9" s="191">
        <v>70.5202770176745</v>
      </c>
      <c r="H9" s="191">
        <v>69.6410492222765</v>
      </c>
      <c r="I9" s="158" t="s">
        <v>37</v>
      </c>
      <c r="J9" s="171" t="s">
        <v>35</v>
      </c>
      <c r="K9" s="113"/>
    </row>
    <row r="10" spans="1:11">
      <c r="A10" s="157" t="s">
        <v>38</v>
      </c>
      <c r="B10" s="158" t="s">
        <v>39</v>
      </c>
      <c r="C10" s="190">
        <v>11.8666133479275</v>
      </c>
      <c r="D10" s="191">
        <v>12.6759966879485</v>
      </c>
      <c r="E10" s="190">
        <v>13.6673284509121</v>
      </c>
      <c r="F10" s="191">
        <v>12.8352261092009</v>
      </c>
      <c r="G10" s="191">
        <v>12.0411675389406</v>
      </c>
      <c r="H10" s="191">
        <v>12.0464692738936</v>
      </c>
      <c r="I10" s="158" t="s">
        <v>40</v>
      </c>
      <c r="J10" s="171" t="s">
        <v>38</v>
      </c>
      <c r="K10" s="113"/>
    </row>
    <row r="11" spans="1:11">
      <c r="A11" s="160" t="s">
        <v>41</v>
      </c>
      <c r="B11" s="161" t="s">
        <v>42</v>
      </c>
      <c r="C11" s="190">
        <v>5.73193435231804</v>
      </c>
      <c r="D11" s="191">
        <v>5.90698316113203</v>
      </c>
      <c r="E11" s="190">
        <v>6.18924020075589</v>
      </c>
      <c r="F11" s="191">
        <v>6.07582225627229</v>
      </c>
      <c r="G11" s="191">
        <v>5.58332193513111</v>
      </c>
      <c r="H11" s="191">
        <v>5.44004695319435</v>
      </c>
      <c r="I11" s="161" t="s">
        <v>43</v>
      </c>
      <c r="J11" s="172" t="s">
        <v>41</v>
      </c>
      <c r="K11" s="113"/>
    </row>
    <row r="12" spans="1:11">
      <c r="A12" s="160" t="s">
        <v>44</v>
      </c>
      <c r="B12" s="161" t="s">
        <v>45</v>
      </c>
      <c r="C12" s="190">
        <v>6.13467899560945</v>
      </c>
      <c r="D12" s="191">
        <v>6.76901352681647</v>
      </c>
      <c r="E12" s="190">
        <v>7.4780882501562</v>
      </c>
      <c r="F12" s="191">
        <v>6.75940385292859</v>
      </c>
      <c r="G12" s="191">
        <v>6.45784560380953</v>
      </c>
      <c r="H12" s="191">
        <v>6.60642232069922</v>
      </c>
      <c r="I12" s="161" t="s">
        <v>46</v>
      </c>
      <c r="J12" s="172" t="s">
        <v>44</v>
      </c>
      <c r="K12" s="113"/>
    </row>
    <row r="13" spans="1:11">
      <c r="A13" s="157" t="s">
        <v>47</v>
      </c>
      <c r="B13" s="158" t="s">
        <v>48</v>
      </c>
      <c r="C13" s="190">
        <v>0.88158602664122</v>
      </c>
      <c r="D13" s="191">
        <v>0.899834090639231</v>
      </c>
      <c r="E13" s="190">
        <v>0.870625570463237</v>
      </c>
      <c r="F13" s="191">
        <v>0.890672859437029</v>
      </c>
      <c r="G13" s="191">
        <v>0.836891801452174</v>
      </c>
      <c r="H13" s="191">
        <v>0.565285223580882</v>
      </c>
      <c r="I13" s="158" t="s">
        <v>49</v>
      </c>
      <c r="J13" s="171" t="s">
        <v>47</v>
      </c>
      <c r="K13" s="113"/>
    </row>
    <row r="14" spans="1:11">
      <c r="A14" s="153">
        <v>2</v>
      </c>
      <c r="B14" s="154" t="s">
        <v>50</v>
      </c>
      <c r="C14" s="190">
        <v>25.9195822017726</v>
      </c>
      <c r="D14" s="191">
        <v>24.6048440767717</v>
      </c>
      <c r="E14" s="190">
        <v>25.197578460538</v>
      </c>
      <c r="F14" s="191">
        <v>27.2106333750728</v>
      </c>
      <c r="G14" s="191">
        <v>25.7044225114793</v>
      </c>
      <c r="H14" s="191">
        <v>24.0498892244607</v>
      </c>
      <c r="I14" s="154" t="s">
        <v>51</v>
      </c>
      <c r="J14" s="170">
        <v>2</v>
      </c>
      <c r="K14" s="113"/>
    </row>
    <row r="15" spans="1:11">
      <c r="A15" s="153">
        <v>3</v>
      </c>
      <c r="B15" s="154" t="s">
        <v>81</v>
      </c>
      <c r="C15" s="190">
        <v>112.260334979158</v>
      </c>
      <c r="D15" s="191">
        <v>112.827198038631</v>
      </c>
      <c r="E15" s="190">
        <v>113.418408646828</v>
      </c>
      <c r="F15" s="191">
        <v>111.74047605557</v>
      </c>
      <c r="G15" s="191">
        <v>109.102758869547</v>
      </c>
      <c r="H15" s="191">
        <v>106.302692944212</v>
      </c>
      <c r="I15" s="154" t="s">
        <v>82</v>
      </c>
      <c r="J15" s="170">
        <v>3</v>
      </c>
      <c r="K15" s="113"/>
    </row>
    <row r="16" spans="1:11">
      <c r="A16" s="153">
        <v>4</v>
      </c>
      <c r="B16" s="154" t="s">
        <v>92</v>
      </c>
      <c r="C16" s="190">
        <v>-13.4660504536891</v>
      </c>
      <c r="D16" s="191">
        <v>-13.5098897311126</v>
      </c>
      <c r="E16" s="190">
        <v>-14.4391802002223</v>
      </c>
      <c r="F16" s="191">
        <v>-13.3242777828003</v>
      </c>
      <c r="G16" s="191">
        <v>-10.3038899876821</v>
      </c>
      <c r="H16" s="191">
        <v>-5.16352079744729</v>
      </c>
      <c r="I16" s="154" t="s">
        <v>93</v>
      </c>
      <c r="J16" s="170">
        <v>4</v>
      </c>
      <c r="K16" s="113"/>
    </row>
    <row r="17" spans="1:11">
      <c r="A17" s="157" t="s">
        <v>35</v>
      </c>
      <c r="B17" s="158" t="s">
        <v>85</v>
      </c>
      <c r="C17" s="190">
        <v>31.1140116194123</v>
      </c>
      <c r="D17" s="191">
        <v>30.9361356973054</v>
      </c>
      <c r="E17" s="190">
        <v>22.5407552384649</v>
      </c>
      <c r="F17" s="191">
        <v>31.133024028404</v>
      </c>
      <c r="G17" s="191">
        <v>37.1970692680081</v>
      </c>
      <c r="H17" s="191">
        <v>38.6650801312059</v>
      </c>
      <c r="I17" s="158" t="s">
        <v>86</v>
      </c>
      <c r="J17" s="171" t="s">
        <v>35</v>
      </c>
      <c r="K17" s="113"/>
    </row>
    <row r="18" spans="1:11">
      <c r="A18" s="160" t="s">
        <v>41</v>
      </c>
      <c r="B18" s="161" t="s">
        <v>58</v>
      </c>
      <c r="C18" s="190">
        <v>7.56716792710961</v>
      </c>
      <c r="D18" s="191">
        <v>6.51329564535255</v>
      </c>
      <c r="E18" s="190">
        <v>5.92905664156142</v>
      </c>
      <c r="F18" s="191">
        <v>8.29360042563253</v>
      </c>
      <c r="G18" s="191">
        <v>10.7008827981117</v>
      </c>
      <c r="H18" s="191">
        <v>8.42439567976063</v>
      </c>
      <c r="I18" s="161" t="s">
        <v>59</v>
      </c>
      <c r="J18" s="172" t="s">
        <v>41</v>
      </c>
      <c r="K18" s="113"/>
    </row>
    <row r="19" spans="1:11">
      <c r="A19" s="160" t="s">
        <v>44</v>
      </c>
      <c r="B19" s="161" t="s">
        <v>60</v>
      </c>
      <c r="C19" s="190">
        <v>23.5468436923027</v>
      </c>
      <c r="D19" s="191">
        <v>24.4228400519529</v>
      </c>
      <c r="E19" s="190">
        <v>16.6116985969035</v>
      </c>
      <c r="F19" s="191">
        <v>22.8394236027715</v>
      </c>
      <c r="G19" s="191">
        <v>26.4961864698964</v>
      </c>
      <c r="H19" s="191">
        <v>30.2406844514452</v>
      </c>
      <c r="I19" s="161" t="s">
        <v>61</v>
      </c>
      <c r="J19" s="172" t="s">
        <v>44</v>
      </c>
      <c r="K19" s="113"/>
    </row>
    <row r="20" spans="1:11">
      <c r="A20" s="157" t="s">
        <v>38</v>
      </c>
      <c r="B20" s="158" t="s">
        <v>87</v>
      </c>
      <c r="C20" s="190">
        <v>44.5800620731014</v>
      </c>
      <c r="D20" s="191">
        <v>44.4460254284181</v>
      </c>
      <c r="E20" s="190">
        <v>36.9799354386873</v>
      </c>
      <c r="F20" s="191">
        <v>44.4573018112043</v>
      </c>
      <c r="G20" s="191">
        <v>47.5009592556902</v>
      </c>
      <c r="H20" s="191">
        <v>43.8286009286532</v>
      </c>
      <c r="I20" s="158" t="s">
        <v>88</v>
      </c>
      <c r="J20" s="171" t="s">
        <v>38</v>
      </c>
      <c r="K20" s="113"/>
    </row>
    <row r="21" spans="1:11">
      <c r="A21" s="160" t="s">
        <v>41</v>
      </c>
      <c r="B21" s="161" t="s">
        <v>64</v>
      </c>
      <c r="C21" s="190">
        <v>29.5583705345085</v>
      </c>
      <c r="D21" s="191">
        <v>29.0912876633263</v>
      </c>
      <c r="E21" s="190">
        <v>28.2188438675238</v>
      </c>
      <c r="F21" s="191">
        <v>33.3837444069483</v>
      </c>
      <c r="G21" s="191">
        <v>34.2491332467105</v>
      </c>
      <c r="H21" s="191">
        <v>29.1742231726985</v>
      </c>
      <c r="I21" s="161" t="s">
        <v>65</v>
      </c>
      <c r="J21" s="172" t="s">
        <v>41</v>
      </c>
      <c r="K21" s="113"/>
    </row>
    <row r="22" spans="1:11">
      <c r="A22" s="160" t="s">
        <v>44</v>
      </c>
      <c r="B22" s="161" t="s">
        <v>66</v>
      </c>
      <c r="C22" s="190">
        <v>15.0216915385929</v>
      </c>
      <c r="D22" s="191">
        <v>15.3547377650918</v>
      </c>
      <c r="E22" s="190">
        <v>8.76109157116351</v>
      </c>
      <c r="F22" s="191">
        <v>11.0735574042559</v>
      </c>
      <c r="G22" s="191">
        <v>13.2518260089797</v>
      </c>
      <c r="H22" s="191">
        <v>14.6543777559546</v>
      </c>
      <c r="I22" s="161" t="s">
        <v>67</v>
      </c>
      <c r="J22" s="172" t="s">
        <v>44</v>
      </c>
      <c r="K22" s="113"/>
    </row>
    <row r="23" spans="1:11">
      <c r="A23" s="163">
        <v>5</v>
      </c>
      <c r="B23" s="164" t="s">
        <v>68</v>
      </c>
      <c r="C23" s="192">
        <v>1.205715474531</v>
      </c>
      <c r="D23" s="193">
        <v>0.682691692481556</v>
      </c>
      <c r="E23" s="192">
        <v>1.02077155339385</v>
      </c>
      <c r="F23" s="193">
        <v>1.58380172723017</v>
      </c>
      <c r="G23" s="193">
        <v>1.20113111813552</v>
      </c>
      <c r="H23" s="193">
        <v>-1.13917214676439</v>
      </c>
      <c r="I23" s="164" t="s">
        <v>69</v>
      </c>
      <c r="J23" s="173">
        <v>5</v>
      </c>
      <c r="K23" s="113"/>
    </row>
    <row r="24" s="189" customFormat="1" ht="11.25" spans="2:8">
      <c r="B24" s="194" t="s">
        <v>72</v>
      </c>
      <c r="C24" s="195"/>
      <c r="D24" s="195"/>
      <c r="E24" s="195"/>
      <c r="F24" s="195"/>
      <c r="G24" s="195"/>
      <c r="H24" s="195"/>
    </row>
    <row r="25" spans="2:8">
      <c r="B25" s="167"/>
      <c r="C25" s="196"/>
      <c r="D25" s="196"/>
      <c r="E25" s="196"/>
      <c r="F25" s="196"/>
      <c r="G25" s="196"/>
      <c r="H25" s="196"/>
    </row>
    <row r="26" spans="2:8">
      <c r="B26" s="183"/>
      <c r="C26" s="196"/>
      <c r="D26" s="196"/>
      <c r="E26" s="196"/>
      <c r="F26" s="196"/>
      <c r="G26" s="196"/>
      <c r="H26" s="196"/>
    </row>
    <row r="27" spans="3:8">
      <c r="C27" s="196"/>
      <c r="D27" s="196"/>
      <c r="E27" s="196"/>
      <c r="F27" s="196"/>
      <c r="G27" s="196"/>
      <c r="H27" s="196"/>
    </row>
    <row r="28" spans="3:8">
      <c r="C28" s="196"/>
      <c r="D28" s="196"/>
      <c r="E28" s="196"/>
      <c r="F28" s="196"/>
      <c r="G28" s="196"/>
      <c r="H28" s="196"/>
    </row>
    <row r="29" spans="3:8">
      <c r="C29" s="196"/>
      <c r="D29" s="196"/>
      <c r="E29" s="196"/>
      <c r="F29" s="196"/>
      <c r="G29" s="196"/>
      <c r="H29" s="196"/>
    </row>
    <row r="30" spans="3:8">
      <c r="C30" s="196"/>
      <c r="D30" s="196"/>
      <c r="E30" s="196"/>
      <c r="F30" s="196"/>
      <c r="G30" s="196"/>
      <c r="H30" s="196"/>
    </row>
    <row r="31" spans="3:8">
      <c r="C31" s="196"/>
      <c r="D31" s="196"/>
      <c r="E31" s="196"/>
      <c r="F31" s="196"/>
      <c r="G31" s="196"/>
      <c r="H31" s="196"/>
    </row>
    <row r="32" spans="3:8">
      <c r="C32" s="196"/>
      <c r="D32" s="196"/>
      <c r="E32" s="196"/>
      <c r="F32" s="196"/>
      <c r="G32" s="196"/>
      <c r="H32" s="196"/>
    </row>
    <row r="33" spans="3:8">
      <c r="C33" s="196"/>
      <c r="D33" s="196"/>
      <c r="E33" s="196"/>
      <c r="F33" s="196"/>
      <c r="G33" s="196"/>
      <c r="H33" s="196"/>
    </row>
    <row r="34" spans="3:8">
      <c r="C34" s="196"/>
      <c r="D34" s="196"/>
      <c r="E34" s="196"/>
      <c r="F34" s="196"/>
      <c r="G34" s="196"/>
      <c r="H34" s="196"/>
    </row>
    <row r="35" spans="3:8">
      <c r="C35" s="196"/>
      <c r="D35" s="196"/>
      <c r="E35" s="196"/>
      <c r="F35" s="196"/>
      <c r="G35" s="196"/>
      <c r="H35" s="196"/>
    </row>
    <row r="36" spans="3:8">
      <c r="C36" s="196"/>
      <c r="D36" s="196"/>
      <c r="E36" s="196"/>
      <c r="F36" s="196"/>
      <c r="G36" s="196"/>
      <c r="H36" s="196"/>
    </row>
    <row r="37" spans="3:8">
      <c r="C37" s="196"/>
      <c r="D37" s="196"/>
      <c r="E37" s="196"/>
      <c r="F37" s="196"/>
      <c r="G37" s="196"/>
      <c r="H37" s="196"/>
    </row>
    <row r="38" spans="3:8">
      <c r="C38" s="196"/>
      <c r="D38" s="196"/>
      <c r="E38" s="196"/>
      <c r="F38" s="196"/>
      <c r="G38" s="196"/>
      <c r="H38" s="196"/>
    </row>
    <row r="39" spans="3:8">
      <c r="C39" s="196"/>
      <c r="D39" s="196"/>
      <c r="E39" s="196"/>
      <c r="F39" s="196"/>
      <c r="G39" s="196"/>
      <c r="H39" s="196"/>
    </row>
    <row r="40" spans="3:8">
      <c r="C40" s="196"/>
      <c r="D40" s="196"/>
      <c r="E40" s="196"/>
      <c r="F40" s="196"/>
      <c r="G40" s="196"/>
      <c r="H40" s="196"/>
    </row>
  </sheetData>
  <mergeCells count="5">
    <mergeCell ref="C5:H5"/>
    <mergeCell ref="A5:A6"/>
    <mergeCell ref="B5:B6"/>
    <mergeCell ref="I5:I6"/>
    <mergeCell ref="J5:J6"/>
  </mergeCells>
  <pageMargins left="0.36" right="0.17" top="1" bottom="1" header="0.5" footer="0.5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F30" sqref="F30"/>
    </sheetView>
  </sheetViews>
  <sheetFormatPr defaultColWidth="9" defaultRowHeight="12.75"/>
  <cols>
    <col min="1" max="1" width="6.42857142857143" customWidth="1"/>
    <col min="2" max="2" width="38.4285714285714" customWidth="1"/>
    <col min="3" max="7" width="11.2857142857143" customWidth="1"/>
    <col min="8" max="8" width="44" customWidth="1"/>
    <col min="9" max="9" width="6.42857142857143" customWidth="1"/>
    <col min="11" max="11" width="9.57142857142857" customWidth="1"/>
  </cols>
  <sheetData>
    <row r="1" spans="1:8">
      <c r="A1" s="90" t="s">
        <v>94</v>
      </c>
      <c r="B1" s="101"/>
      <c r="C1" s="101"/>
      <c r="D1" s="101"/>
      <c r="E1" s="101"/>
      <c r="F1" s="101"/>
      <c r="G1" s="101"/>
      <c r="H1" s="113"/>
    </row>
    <row r="2" spans="1:8">
      <c r="A2" s="174" t="s">
        <v>95</v>
      </c>
      <c r="B2" s="101"/>
      <c r="C2" s="101"/>
      <c r="D2" s="101"/>
      <c r="E2" s="101"/>
      <c r="F2" s="101"/>
      <c r="G2" s="101"/>
      <c r="H2" s="113"/>
    </row>
    <row r="3" spans="1:8">
      <c r="A3" s="90" t="s">
        <v>73</v>
      </c>
      <c r="B3" s="101"/>
      <c r="C3" s="101"/>
      <c r="D3" s="101"/>
      <c r="E3" s="101"/>
      <c r="F3" s="101"/>
      <c r="G3" s="101"/>
      <c r="H3" s="113"/>
    </row>
    <row r="4" spans="1:8">
      <c r="A4" s="175"/>
      <c r="B4" s="175"/>
      <c r="C4" s="175"/>
      <c r="D4" s="175"/>
      <c r="E4" s="175"/>
      <c r="F4" s="175"/>
      <c r="G4" s="175"/>
      <c r="H4" s="176" t="s">
        <v>78</v>
      </c>
    </row>
    <row r="5" spans="1:9">
      <c r="A5" s="59" t="s">
        <v>25</v>
      </c>
      <c r="B5" s="59" t="s">
        <v>26</v>
      </c>
      <c r="C5" s="146" t="s">
        <v>27</v>
      </c>
      <c r="D5" s="146"/>
      <c r="E5" s="146"/>
      <c r="F5" s="146"/>
      <c r="G5" s="146"/>
      <c r="H5" s="145" t="s">
        <v>28</v>
      </c>
      <c r="I5" s="63" t="s">
        <v>29</v>
      </c>
    </row>
    <row r="6" spans="1:9">
      <c r="A6" s="147"/>
      <c r="B6" s="147"/>
      <c r="C6" s="128">
        <v>2019</v>
      </c>
      <c r="D6" s="128">
        <v>2020</v>
      </c>
      <c r="E6" s="128">
        <v>2021</v>
      </c>
      <c r="F6" s="128">
        <v>2022</v>
      </c>
      <c r="G6" s="128" t="s">
        <v>30</v>
      </c>
      <c r="H6" s="128"/>
      <c r="I6" s="148"/>
    </row>
    <row r="7" spans="1:9">
      <c r="A7" s="149"/>
      <c r="B7" s="149" t="s">
        <v>31</v>
      </c>
      <c r="C7" s="174"/>
      <c r="D7" s="174"/>
      <c r="E7" s="174"/>
      <c r="F7" s="174"/>
      <c r="G7" s="174"/>
      <c r="H7" s="150" t="s">
        <v>32</v>
      </c>
      <c r="I7" s="152"/>
    </row>
    <row r="8" spans="1:11">
      <c r="A8" s="153">
        <v>1</v>
      </c>
      <c r="B8" s="177" t="s">
        <v>79</v>
      </c>
      <c r="C8" s="178">
        <v>4.03895295643572</v>
      </c>
      <c r="D8" s="178">
        <v>-4.16353747289143</v>
      </c>
      <c r="E8" s="178">
        <v>4.06468125225221</v>
      </c>
      <c r="F8" s="178">
        <v>5.45104246692725</v>
      </c>
      <c r="G8" s="178">
        <v>3.19205072169836</v>
      </c>
      <c r="H8" s="154" t="s">
        <v>80</v>
      </c>
      <c r="I8" s="170">
        <v>1</v>
      </c>
      <c r="K8" s="188"/>
    </row>
    <row r="9" spans="1:9">
      <c r="A9" s="157" t="s">
        <v>35</v>
      </c>
      <c r="B9" s="179" t="s">
        <v>36</v>
      </c>
      <c r="C9" s="178">
        <v>3.24411832850484</v>
      </c>
      <c r="D9" s="178">
        <v>-5.59283164701772</v>
      </c>
      <c r="E9" s="178">
        <v>4.44616440981565</v>
      </c>
      <c r="F9" s="178">
        <v>6.06750351726674</v>
      </c>
      <c r="G9" s="178">
        <v>3.24744968527177</v>
      </c>
      <c r="H9" s="158" t="s">
        <v>37</v>
      </c>
      <c r="I9" s="171" t="s">
        <v>35</v>
      </c>
    </row>
    <row r="10" spans="1:9">
      <c r="A10" s="157" t="s">
        <v>38</v>
      </c>
      <c r="B10" s="179" t="s">
        <v>39</v>
      </c>
      <c r="C10" s="178">
        <v>9.10966597129365</v>
      </c>
      <c r="D10" s="178">
        <v>4.41367320634953</v>
      </c>
      <c r="E10" s="178">
        <v>1.43808225566231</v>
      </c>
      <c r="F10" s="178">
        <v>2.33210646511006</v>
      </c>
      <c r="G10" s="178">
        <v>4.88518200219814</v>
      </c>
      <c r="H10" s="158" t="s">
        <v>40</v>
      </c>
      <c r="I10" s="171" t="s">
        <v>38</v>
      </c>
    </row>
    <row r="11" spans="1:9">
      <c r="A11" s="160" t="s">
        <v>41</v>
      </c>
      <c r="B11" s="180" t="s">
        <v>42</v>
      </c>
      <c r="C11" s="178">
        <v>5.85168788265111</v>
      </c>
      <c r="D11" s="178">
        <v>1.26971324329543</v>
      </c>
      <c r="E11" s="178">
        <v>7.43850727585202</v>
      </c>
      <c r="F11" s="178">
        <v>1.33333376178943</v>
      </c>
      <c r="G11" s="178">
        <v>0.293815641071603</v>
      </c>
      <c r="H11" s="161" t="s">
        <v>43</v>
      </c>
      <c r="I11" s="172" t="s">
        <v>41</v>
      </c>
    </row>
    <row r="12" spans="1:9">
      <c r="A12" s="160" t="s">
        <v>44</v>
      </c>
      <c r="B12" s="180" t="s">
        <v>45</v>
      </c>
      <c r="C12" s="178">
        <v>12.1537562225929</v>
      </c>
      <c r="D12" s="178">
        <v>7.15725149696087</v>
      </c>
      <c r="E12" s="178">
        <v>-3.52816988181546</v>
      </c>
      <c r="F12" s="178">
        <v>3.22987282910061</v>
      </c>
      <c r="G12" s="178">
        <v>8.85478395446204</v>
      </c>
      <c r="H12" s="161" t="s">
        <v>46</v>
      </c>
      <c r="I12" s="172" t="s">
        <v>44</v>
      </c>
    </row>
    <row r="13" customHeight="1" spans="1:9">
      <c r="A13" s="157" t="s">
        <v>47</v>
      </c>
      <c r="B13" s="179" t="s">
        <v>48</v>
      </c>
      <c r="C13" s="178">
        <v>2.1352465766723</v>
      </c>
      <c r="D13" s="178">
        <v>-6.4226799952978</v>
      </c>
      <c r="E13" s="178">
        <v>13.0120579452673</v>
      </c>
      <c r="F13" s="178">
        <v>1.3916118162167</v>
      </c>
      <c r="G13" s="178">
        <v>-25.8368244918793</v>
      </c>
      <c r="H13" s="158" t="s">
        <v>49</v>
      </c>
      <c r="I13" s="171" t="s">
        <v>47</v>
      </c>
    </row>
    <row r="14" spans="1:9">
      <c r="A14" s="153">
        <v>2</v>
      </c>
      <c r="B14" s="177" t="s">
        <v>50</v>
      </c>
      <c r="C14" s="178">
        <v>-2.2073652745041</v>
      </c>
      <c r="D14" s="178">
        <v>-0.881304228778362</v>
      </c>
      <c r="E14" s="178">
        <v>19.5577022703871</v>
      </c>
      <c r="F14" s="178">
        <v>1.62447373142538</v>
      </c>
      <c r="G14" s="178">
        <v>1.04304763852589</v>
      </c>
      <c r="H14" s="154" t="s">
        <v>51</v>
      </c>
      <c r="I14" s="170">
        <v>2</v>
      </c>
    </row>
    <row r="15" spans="1:9">
      <c r="A15" s="153">
        <v>3</v>
      </c>
      <c r="B15" s="177" t="s">
        <v>81</v>
      </c>
      <c r="C15" s="178">
        <v>2.59675203234902</v>
      </c>
      <c r="D15" s="178">
        <v>-3.44776292031132</v>
      </c>
      <c r="E15" s="178">
        <v>7.50668522103328</v>
      </c>
      <c r="F15" s="178">
        <v>4.51921039835351</v>
      </c>
      <c r="G15" s="178">
        <v>2.68574928807097</v>
      </c>
      <c r="H15" s="154" t="s">
        <v>82</v>
      </c>
      <c r="I15" s="170">
        <v>3</v>
      </c>
    </row>
    <row r="16" spans="1:9">
      <c r="A16" s="153">
        <v>4</v>
      </c>
      <c r="B16" s="177" t="s">
        <v>96</v>
      </c>
      <c r="C16" s="178">
        <v>2.66544562463969</v>
      </c>
      <c r="D16" s="178">
        <v>-1.61827552144851</v>
      </c>
      <c r="E16" s="178">
        <v>1.80138373366916</v>
      </c>
      <c r="F16" s="178">
        <v>-1.39285653110647</v>
      </c>
      <c r="G16" s="178">
        <v>-33.1759110968131</v>
      </c>
      <c r="H16" s="154" t="s">
        <v>93</v>
      </c>
      <c r="I16" s="170">
        <v>4</v>
      </c>
    </row>
    <row r="17" spans="1:9">
      <c r="A17" s="157" t="s">
        <v>35</v>
      </c>
      <c r="B17" s="179" t="s">
        <v>85</v>
      </c>
      <c r="C17" s="178">
        <v>2.48007529286784</v>
      </c>
      <c r="D17" s="178">
        <v>-27.7255430056979</v>
      </c>
      <c r="E17" s="178">
        <v>52.097369171736</v>
      </c>
      <c r="F17" s="178">
        <v>17.0424879828346</v>
      </c>
      <c r="G17" s="178">
        <v>9.45351410267841</v>
      </c>
      <c r="H17" s="158" t="s">
        <v>86</v>
      </c>
      <c r="I17" s="171" t="s">
        <v>35</v>
      </c>
    </row>
    <row r="18" spans="1:9">
      <c r="A18" s="160" t="s">
        <v>41</v>
      </c>
      <c r="B18" s="180" t="s">
        <v>58</v>
      </c>
      <c r="C18" s="178">
        <v>-8.70878881697462</v>
      </c>
      <c r="D18" s="178">
        <v>-2.40876743759379</v>
      </c>
      <c r="E18" s="178">
        <v>50.9167257381621</v>
      </c>
      <c r="F18" s="178">
        <v>32.8790420327763</v>
      </c>
      <c r="G18" s="178">
        <v>-20.1166042327418</v>
      </c>
      <c r="H18" s="161" t="s">
        <v>59</v>
      </c>
      <c r="I18" s="172" t="s">
        <v>41</v>
      </c>
    </row>
    <row r="19" spans="1:9">
      <c r="A19" s="160" t="s">
        <v>44</v>
      </c>
      <c r="B19" s="180" t="s">
        <v>60</v>
      </c>
      <c r="C19" s="178">
        <v>6.07580195327222</v>
      </c>
      <c r="D19" s="178">
        <v>-34.4772411583831</v>
      </c>
      <c r="E19" s="178">
        <v>52.5187650783809</v>
      </c>
      <c r="F19" s="178">
        <v>11.291815212213</v>
      </c>
      <c r="G19" s="178">
        <v>21.3958504458021</v>
      </c>
      <c r="H19" s="161" t="s">
        <v>61</v>
      </c>
      <c r="I19" s="172" t="s">
        <v>44</v>
      </c>
    </row>
    <row r="20" spans="1:9">
      <c r="A20" s="157" t="s">
        <v>38</v>
      </c>
      <c r="B20" s="179" t="s">
        <v>87</v>
      </c>
      <c r="C20" s="178">
        <v>2.53606907403763</v>
      </c>
      <c r="D20" s="178">
        <v>-19.7899334322183</v>
      </c>
      <c r="E20" s="178">
        <v>32.4588060300534</v>
      </c>
      <c r="F20" s="178">
        <v>11.5172392313805</v>
      </c>
      <c r="G20" s="178">
        <v>0.206355426802844</v>
      </c>
      <c r="H20" s="158" t="s">
        <v>88</v>
      </c>
      <c r="I20" s="171" t="s">
        <v>38</v>
      </c>
    </row>
    <row r="21" spans="1:9">
      <c r="A21" s="160" t="s">
        <v>41</v>
      </c>
      <c r="B21" s="180" t="s">
        <v>64</v>
      </c>
      <c r="C21" s="178">
        <v>1.95127225496799</v>
      </c>
      <c r="D21" s="178">
        <v>-6.39799127775022</v>
      </c>
      <c r="E21" s="178">
        <v>29.9960044020016</v>
      </c>
      <c r="F21" s="178">
        <v>7.32444033730101</v>
      </c>
      <c r="G21" s="178">
        <v>-6.3972095992672</v>
      </c>
      <c r="H21" s="161" t="s">
        <v>65</v>
      </c>
      <c r="I21" s="172" t="s">
        <v>41</v>
      </c>
    </row>
    <row r="22" spans="1:9">
      <c r="A22" s="160" t="s">
        <v>44</v>
      </c>
      <c r="B22" s="180" t="s">
        <v>66</v>
      </c>
      <c r="C22" s="178">
        <v>3.68678109745079</v>
      </c>
      <c r="D22" s="178">
        <v>-45.1624827747387</v>
      </c>
      <c r="E22" s="178">
        <v>40.3913123911822</v>
      </c>
      <c r="F22" s="178">
        <v>24.1573802014254</v>
      </c>
      <c r="G22" s="178">
        <v>17.2731640558866</v>
      </c>
      <c r="H22" s="161" t="s">
        <v>67</v>
      </c>
      <c r="I22" s="172" t="s">
        <v>44</v>
      </c>
    </row>
    <row r="23" spans="1:9">
      <c r="A23" s="163">
        <v>5</v>
      </c>
      <c r="B23" s="181" t="s">
        <v>68</v>
      </c>
      <c r="C23" s="182"/>
      <c r="D23" s="182"/>
      <c r="E23" s="182"/>
      <c r="F23" s="182"/>
      <c r="G23" s="182"/>
      <c r="H23" s="164" t="s">
        <v>69</v>
      </c>
      <c r="I23" s="173">
        <v>5</v>
      </c>
    </row>
    <row r="24" spans="2:7">
      <c r="B24" s="27" t="s">
        <v>72</v>
      </c>
      <c r="C24" s="137"/>
      <c r="D24" s="137"/>
      <c r="E24" s="137"/>
      <c r="F24" s="137"/>
      <c r="G24" s="137"/>
    </row>
    <row r="25" spans="2:7">
      <c r="B25" s="167"/>
      <c r="C25" s="137"/>
      <c r="D25" s="137"/>
      <c r="E25" s="137"/>
      <c r="F25" s="137"/>
      <c r="G25" s="137"/>
    </row>
    <row r="26" ht="17.25" customHeight="1" spans="2:7">
      <c r="B26" s="183"/>
      <c r="C26" s="184"/>
      <c r="D26" s="184"/>
      <c r="E26" s="184"/>
      <c r="F26" s="184"/>
      <c r="G26" s="184"/>
    </row>
    <row r="27" spans="3:7">
      <c r="C27" s="184"/>
      <c r="D27" s="184"/>
      <c r="E27" s="184"/>
      <c r="F27" s="184"/>
      <c r="G27" s="184"/>
    </row>
    <row r="28" spans="3:7">
      <c r="C28" s="184"/>
      <c r="D28" s="184"/>
      <c r="E28" s="184"/>
      <c r="F28" s="184"/>
      <c r="G28" s="184"/>
    </row>
    <row r="29" spans="3:7">
      <c r="C29" s="184"/>
      <c r="D29" s="184"/>
      <c r="E29" s="184"/>
      <c r="F29" s="184"/>
      <c r="G29" s="184"/>
    </row>
    <row r="30" spans="3:7">
      <c r="C30" s="184"/>
      <c r="D30" s="184"/>
      <c r="E30" s="184"/>
      <c r="F30" s="184"/>
      <c r="G30" s="184"/>
    </row>
    <row r="31" spans="3:7">
      <c r="C31" s="184"/>
      <c r="D31" s="184"/>
      <c r="E31" s="184"/>
      <c r="F31" s="184"/>
      <c r="G31" s="184"/>
    </row>
    <row r="32" spans="3:7">
      <c r="C32" s="185"/>
      <c r="D32" s="185"/>
      <c r="E32" s="185"/>
      <c r="F32" s="185"/>
      <c r="G32" s="185"/>
    </row>
    <row r="33" spans="3:8">
      <c r="C33" s="186"/>
      <c r="D33" s="186"/>
      <c r="E33" s="186"/>
      <c r="F33" s="186"/>
      <c r="G33" s="186"/>
      <c r="H33" s="187"/>
    </row>
    <row r="34" spans="3:8">
      <c r="C34" s="186"/>
      <c r="D34" s="186"/>
      <c r="E34" s="186"/>
      <c r="F34" s="186"/>
      <c r="G34" s="186"/>
      <c r="H34" s="187"/>
    </row>
    <row r="35" spans="3:7">
      <c r="C35" s="185"/>
      <c r="D35" s="185"/>
      <c r="E35" s="185"/>
      <c r="F35" s="185"/>
      <c r="G35" s="185"/>
    </row>
    <row r="36" spans="3:7">
      <c r="C36" s="185"/>
      <c r="D36" s="185"/>
      <c r="E36" s="185"/>
      <c r="F36" s="185"/>
      <c r="G36" s="185"/>
    </row>
    <row r="37" spans="3:7">
      <c r="C37" s="185"/>
      <c r="D37" s="185"/>
      <c r="E37" s="185"/>
      <c r="F37" s="185"/>
      <c r="G37" s="185"/>
    </row>
    <row r="38" spans="3:7">
      <c r="C38" s="185"/>
      <c r="D38" s="185"/>
      <c r="E38" s="185"/>
      <c r="F38" s="185"/>
      <c r="G38" s="185"/>
    </row>
    <row r="39" spans="3:7">
      <c r="C39" s="185"/>
      <c r="D39" s="185"/>
      <c r="E39" s="185"/>
      <c r="F39" s="185"/>
      <c r="G39" s="185"/>
    </row>
    <row r="40" spans="3:7">
      <c r="C40" s="168"/>
      <c r="D40" s="168"/>
      <c r="E40" s="168"/>
      <c r="F40" s="168"/>
      <c r="G40" s="168"/>
    </row>
    <row r="41" spans="3:7">
      <c r="C41" s="168"/>
      <c r="D41" s="168"/>
      <c r="E41" s="168"/>
      <c r="F41" s="168"/>
      <c r="G41" s="168"/>
    </row>
    <row r="42" spans="3:7">
      <c r="C42" s="168"/>
      <c r="D42" s="168"/>
      <c r="E42" s="168"/>
      <c r="F42" s="168"/>
      <c r="G42" s="168"/>
    </row>
    <row r="43" spans="3:7">
      <c r="C43" s="168"/>
      <c r="D43" s="168"/>
      <c r="E43" s="168"/>
      <c r="F43" s="168"/>
      <c r="G43" s="168"/>
    </row>
    <row r="44" spans="3:7">
      <c r="C44" s="168"/>
      <c r="D44" s="168"/>
      <c r="E44" s="168"/>
      <c r="F44" s="168"/>
      <c r="G44" s="168"/>
    </row>
    <row r="45" spans="3:7">
      <c r="C45" s="168"/>
      <c r="D45" s="168"/>
      <c r="E45" s="168"/>
      <c r="F45" s="168"/>
      <c r="G45" s="168"/>
    </row>
  </sheetData>
  <mergeCells count="5">
    <mergeCell ref="C5:G5"/>
    <mergeCell ref="A5:A6"/>
    <mergeCell ref="B5:B6"/>
    <mergeCell ref="H5:H6"/>
    <mergeCell ref="I5:I6"/>
  </mergeCells>
  <pageMargins left="0.39" right="0.17" top="1" bottom="1" header="0.5" footer="0.5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B24" sqref="B24"/>
    </sheetView>
  </sheetViews>
  <sheetFormatPr defaultColWidth="9" defaultRowHeight="12.75"/>
  <cols>
    <col min="1" max="1" width="6.42857142857143" customWidth="1"/>
    <col min="2" max="2" width="55" customWidth="1"/>
    <col min="8" max="8" width="41.8571428571429" customWidth="1"/>
    <col min="9" max="9" width="6.42857142857143" customWidth="1"/>
  </cols>
  <sheetData>
    <row r="1" spans="1:10">
      <c r="A1" s="90" t="s">
        <v>97</v>
      </c>
      <c r="B1" s="90"/>
      <c r="C1" s="90"/>
      <c r="D1" s="90"/>
      <c r="E1" s="90"/>
      <c r="F1" s="90"/>
      <c r="G1" s="90"/>
      <c r="H1" s="90"/>
      <c r="I1" s="90"/>
      <c r="J1" s="113"/>
    </row>
    <row r="2" spans="1:10">
      <c r="A2" s="90" t="s">
        <v>98</v>
      </c>
      <c r="B2" s="90"/>
      <c r="C2" s="90"/>
      <c r="D2" s="90"/>
      <c r="E2" s="90"/>
      <c r="F2" s="90"/>
      <c r="G2" s="90"/>
      <c r="H2" s="90"/>
      <c r="I2" s="90"/>
      <c r="J2" s="113"/>
    </row>
    <row r="3" spans="1:10">
      <c r="A3" s="90" t="s">
        <v>99</v>
      </c>
      <c r="B3" s="101"/>
      <c r="C3" s="101"/>
      <c r="D3" s="101"/>
      <c r="E3" s="101"/>
      <c r="F3" s="101"/>
      <c r="G3" s="101"/>
      <c r="I3" s="101"/>
      <c r="J3" s="113"/>
    </row>
    <row r="4" ht="13.5" spans="1:10">
      <c r="A4" s="90"/>
      <c r="B4" s="101"/>
      <c r="C4" s="101"/>
      <c r="D4" s="101"/>
      <c r="E4" s="101"/>
      <c r="F4" s="101"/>
      <c r="G4" s="101"/>
      <c r="H4" s="28" t="s">
        <v>100</v>
      </c>
      <c r="I4" s="101"/>
      <c r="J4" s="113"/>
    </row>
    <row r="5" spans="1:10">
      <c r="A5" s="59" t="s">
        <v>25</v>
      </c>
      <c r="B5" s="145" t="s">
        <v>26</v>
      </c>
      <c r="C5" s="146" t="s">
        <v>27</v>
      </c>
      <c r="D5" s="146"/>
      <c r="E5" s="146"/>
      <c r="F5" s="146"/>
      <c r="G5" s="146"/>
      <c r="H5" s="63" t="s">
        <v>28</v>
      </c>
      <c r="I5" s="63" t="s">
        <v>29</v>
      </c>
      <c r="J5" s="113"/>
    </row>
    <row r="6" spans="1:10">
      <c r="A6" s="147"/>
      <c r="B6" s="128"/>
      <c r="C6" s="128">
        <v>2019</v>
      </c>
      <c r="D6" s="128">
        <v>2020</v>
      </c>
      <c r="E6" s="128">
        <v>2021</v>
      </c>
      <c r="F6" s="128">
        <v>2022</v>
      </c>
      <c r="G6" s="128" t="s">
        <v>30</v>
      </c>
      <c r="H6" s="148"/>
      <c r="I6" s="148"/>
      <c r="J6" s="113"/>
    </row>
    <row r="7" spans="1:10">
      <c r="A7" s="149"/>
      <c r="B7" s="150" t="s">
        <v>31</v>
      </c>
      <c r="C7" s="151"/>
      <c r="D7" s="151"/>
      <c r="E7" s="151"/>
      <c r="F7" s="151"/>
      <c r="G7" s="151"/>
      <c r="H7" s="152" t="s">
        <v>32</v>
      </c>
      <c r="I7" s="152"/>
      <c r="J7" s="113"/>
    </row>
    <row r="8" spans="1:10">
      <c r="A8" s="153">
        <v>1</v>
      </c>
      <c r="B8" s="154" t="s">
        <v>79</v>
      </c>
      <c r="C8" s="155">
        <v>3.4873</v>
      </c>
      <c r="D8" s="155">
        <v>-3.67317076666924</v>
      </c>
      <c r="E8" s="155">
        <v>3.58589554516351</v>
      </c>
      <c r="F8" s="155">
        <v>4.60775762174059</v>
      </c>
      <c r="G8" s="155">
        <v>2.66211719760201</v>
      </c>
      <c r="H8" s="156" t="s">
        <v>80</v>
      </c>
      <c r="I8" s="170">
        <v>1</v>
      </c>
      <c r="J8" s="113"/>
    </row>
    <row r="9" spans="1:10">
      <c r="A9" s="157" t="s">
        <v>35</v>
      </c>
      <c r="B9" s="158" t="s">
        <v>36</v>
      </c>
      <c r="C9" s="155">
        <v>2.38742951335567</v>
      </c>
      <c r="D9" s="155">
        <v>-4.1748543719926</v>
      </c>
      <c r="E9" s="155">
        <v>3.2760618161729</v>
      </c>
      <c r="F9" s="155">
        <v>4.29603177508066</v>
      </c>
      <c r="G9" s="155">
        <v>2.29011051406328</v>
      </c>
      <c r="H9" s="159" t="s">
        <v>37</v>
      </c>
      <c r="I9" s="171" t="s">
        <v>35</v>
      </c>
      <c r="J9" s="113"/>
    </row>
    <row r="10" spans="1:10">
      <c r="A10" s="157" t="s">
        <v>38</v>
      </c>
      <c r="B10" s="158" t="s">
        <v>39</v>
      </c>
      <c r="C10" s="155">
        <v>1.08100883810113</v>
      </c>
      <c r="D10" s="155">
        <v>0.559477069453723</v>
      </c>
      <c r="E10" s="155">
        <v>0.196547425275618</v>
      </c>
      <c r="F10" s="155">
        <v>0.299331137904154</v>
      </c>
      <c r="G10" s="155">
        <v>0.588232949466852</v>
      </c>
      <c r="H10" s="159" t="s">
        <v>40</v>
      </c>
      <c r="I10" s="171" t="s">
        <v>38</v>
      </c>
      <c r="J10" s="113"/>
    </row>
    <row r="11" spans="1:10">
      <c r="A11" s="160" t="s">
        <v>41</v>
      </c>
      <c r="B11" s="161" t="s">
        <v>42</v>
      </c>
      <c r="C11" s="155">
        <v>0.335414907936132</v>
      </c>
      <c r="D11" s="155">
        <v>0.0750017474761558</v>
      </c>
      <c r="E11" s="155">
        <v>0.460387082653185</v>
      </c>
      <c r="F11" s="155">
        <v>0.0810109894492095</v>
      </c>
      <c r="G11" s="155">
        <v>0.0164046731368168</v>
      </c>
      <c r="H11" s="162" t="s">
        <v>43</v>
      </c>
      <c r="I11" s="172" t="s">
        <v>41</v>
      </c>
      <c r="J11" s="113"/>
    </row>
    <row r="12" spans="1:10">
      <c r="A12" s="160" t="s">
        <v>44</v>
      </c>
      <c r="B12" s="161" t="s">
        <v>45</v>
      </c>
      <c r="C12" s="155">
        <v>0.745593930164993</v>
      </c>
      <c r="D12" s="155">
        <v>0.484475321977567</v>
      </c>
      <c r="E12" s="155">
        <v>-0.263839657377567</v>
      </c>
      <c r="F12" s="155">
        <v>0.218320148454944</v>
      </c>
      <c r="G12" s="155">
        <v>0.571828276330036</v>
      </c>
      <c r="H12" s="162" t="s">
        <v>46</v>
      </c>
      <c r="I12" s="172" t="s">
        <v>44</v>
      </c>
      <c r="J12" s="113"/>
    </row>
    <row r="13" spans="1:10">
      <c r="A13" s="157" t="s">
        <v>47</v>
      </c>
      <c r="B13" s="158" t="s">
        <v>48</v>
      </c>
      <c r="C13" s="155">
        <v>0.0188240354542774</v>
      </c>
      <c r="D13" s="155">
        <v>-0.0577934641303532</v>
      </c>
      <c r="E13" s="155">
        <v>0.113286303714993</v>
      </c>
      <c r="F13" s="155">
        <v>0.0123947087557639</v>
      </c>
      <c r="G13" s="155">
        <v>-0.216226265928127</v>
      </c>
      <c r="H13" s="159" t="s">
        <v>49</v>
      </c>
      <c r="I13" s="171" t="s">
        <v>47</v>
      </c>
      <c r="J13" s="113"/>
    </row>
    <row r="14" spans="1:10">
      <c r="A14" s="153">
        <v>2</v>
      </c>
      <c r="B14" s="154" t="s">
        <v>50</v>
      </c>
      <c r="C14" s="155">
        <v>-0.572139856818425</v>
      </c>
      <c r="D14" s="155">
        <v>-0.216843531332885</v>
      </c>
      <c r="E14" s="155">
        <v>4.9280673746592</v>
      </c>
      <c r="F14" s="155">
        <v>0.442029591332539</v>
      </c>
      <c r="G14" s="155">
        <v>0.268109372002686</v>
      </c>
      <c r="H14" s="156" t="s">
        <v>51</v>
      </c>
      <c r="I14" s="170">
        <v>2</v>
      </c>
      <c r="J14" s="113"/>
    </row>
    <row r="15" spans="1:10">
      <c r="A15" s="153">
        <v>3</v>
      </c>
      <c r="B15" s="154" t="s">
        <v>101</v>
      </c>
      <c r="C15" s="155">
        <v>2.91512253009266</v>
      </c>
      <c r="D15" s="155">
        <v>-3.89001429800213</v>
      </c>
      <c r="E15" s="155">
        <v>8.51396291982271</v>
      </c>
      <c r="F15" s="155">
        <v>5.04978721307313</v>
      </c>
      <c r="G15" s="155">
        <v>2.93022656960469</v>
      </c>
      <c r="H15" s="156" t="s">
        <v>82</v>
      </c>
      <c r="I15" s="170">
        <v>3</v>
      </c>
      <c r="J15" s="113"/>
    </row>
    <row r="16" spans="1:10">
      <c r="A16" s="153">
        <v>4</v>
      </c>
      <c r="B16" s="154" t="s">
        <v>92</v>
      </c>
      <c r="C16" s="155">
        <v>-0.3589302526296</v>
      </c>
      <c r="D16" s="155">
        <v>0.218627238493274</v>
      </c>
      <c r="E16" s="155">
        <v>-0.260105043401976</v>
      </c>
      <c r="F16" s="155">
        <v>0.185588073320516</v>
      </c>
      <c r="G16" s="155">
        <v>3.41840938182685</v>
      </c>
      <c r="H16" s="156" t="s">
        <v>102</v>
      </c>
      <c r="I16" s="170">
        <v>4</v>
      </c>
      <c r="J16" s="113"/>
    </row>
    <row r="17" spans="1:10">
      <c r="A17" s="157" t="s">
        <v>35</v>
      </c>
      <c r="B17" s="158" t="s">
        <v>56</v>
      </c>
      <c r="C17" s="155">
        <v>0.771650914793089</v>
      </c>
      <c r="D17" s="155">
        <v>-8.57721160705747</v>
      </c>
      <c r="E17" s="155">
        <v>11.7431404706805</v>
      </c>
      <c r="F17" s="155">
        <v>5.30584187873375</v>
      </c>
      <c r="G17" s="155">
        <v>3.5164301890342</v>
      </c>
      <c r="H17" s="159" t="s">
        <v>86</v>
      </c>
      <c r="I17" s="171" t="s">
        <v>35</v>
      </c>
      <c r="J17" s="113"/>
    </row>
    <row r="18" spans="1:9">
      <c r="A18" s="160" t="s">
        <v>41</v>
      </c>
      <c r="B18" s="161" t="s">
        <v>58</v>
      </c>
      <c r="C18" s="155">
        <v>-0.659008674197819</v>
      </c>
      <c r="D18" s="155">
        <v>-0.156890144619474</v>
      </c>
      <c r="E18" s="155">
        <v>3.01888150904412</v>
      </c>
      <c r="F18" s="155">
        <v>2.7268563699742</v>
      </c>
      <c r="G18" s="155">
        <v>-2.15265424190568</v>
      </c>
      <c r="H18" s="162" t="s">
        <v>59</v>
      </c>
      <c r="I18" s="172" t="s">
        <v>41</v>
      </c>
    </row>
    <row r="19" spans="1:9">
      <c r="A19" s="160" t="s">
        <v>44</v>
      </c>
      <c r="B19" s="161" t="s">
        <v>60</v>
      </c>
      <c r="C19" s="155">
        <v>1.43065958899091</v>
      </c>
      <c r="D19" s="155">
        <v>-8.42032146243799</v>
      </c>
      <c r="E19" s="155">
        <v>8.72425896163642</v>
      </c>
      <c r="F19" s="155">
        <v>2.57898550875955</v>
      </c>
      <c r="G19" s="155">
        <v>5.66908443093988</v>
      </c>
      <c r="H19" s="162" t="s">
        <v>61</v>
      </c>
      <c r="I19" s="172" t="s">
        <v>44</v>
      </c>
    </row>
    <row r="20" spans="1:9">
      <c r="A20" s="157" t="s">
        <v>38</v>
      </c>
      <c r="B20" s="158" t="s">
        <v>62</v>
      </c>
      <c r="C20" s="155">
        <v>1.13058116742269</v>
      </c>
      <c r="D20" s="155">
        <v>-8.79583884555074</v>
      </c>
      <c r="E20" s="155">
        <v>12.0032455140825</v>
      </c>
      <c r="F20" s="155">
        <v>5.12025380541323</v>
      </c>
      <c r="G20" s="155">
        <v>0.0980208072073482</v>
      </c>
      <c r="H20" s="159" t="s">
        <v>88</v>
      </c>
      <c r="I20" s="171" t="s">
        <v>38</v>
      </c>
    </row>
    <row r="21" spans="1:9">
      <c r="A21" s="160" t="s">
        <v>41</v>
      </c>
      <c r="B21" s="161" t="s">
        <v>64</v>
      </c>
      <c r="C21" s="155">
        <v>0.576764283260502</v>
      </c>
      <c r="D21" s="155">
        <v>-1.86125804728484</v>
      </c>
      <c r="E21" s="155">
        <v>8.46452564869635</v>
      </c>
      <c r="F21" s="155">
        <v>2.44517244144401</v>
      </c>
      <c r="G21" s="155">
        <v>-2.19098883972438</v>
      </c>
      <c r="H21" s="162" t="s">
        <v>65</v>
      </c>
      <c r="I21" s="172" t="s">
        <v>41</v>
      </c>
    </row>
    <row r="22" spans="1:9">
      <c r="A22" s="160" t="s">
        <v>44</v>
      </c>
      <c r="B22" s="161" t="s">
        <v>66</v>
      </c>
      <c r="C22" s="155">
        <v>0.553816884162187</v>
      </c>
      <c r="D22" s="155">
        <v>-6.9345807982659</v>
      </c>
      <c r="E22" s="155">
        <v>3.53871986538616</v>
      </c>
      <c r="F22" s="155">
        <v>2.67508136396922</v>
      </c>
      <c r="G22" s="155">
        <v>2.28900964693172</v>
      </c>
      <c r="H22" s="162" t="s">
        <v>67</v>
      </c>
      <c r="I22" s="172" t="s">
        <v>44</v>
      </c>
    </row>
    <row r="23" spans="1:9">
      <c r="A23" s="163">
        <v>5</v>
      </c>
      <c r="B23" s="164" t="s">
        <v>68</v>
      </c>
      <c r="C23" s="165">
        <v>-0.493613865342601</v>
      </c>
      <c r="D23" s="165">
        <v>0.357672027061585</v>
      </c>
      <c r="E23" s="165">
        <v>0.715679767485269</v>
      </c>
      <c r="F23" s="165">
        <v>-0.408650923820132</v>
      </c>
      <c r="G23" s="165">
        <v>-2.41205413139514</v>
      </c>
      <c r="H23" s="166" t="s">
        <v>69</v>
      </c>
      <c r="I23" s="173">
        <v>5</v>
      </c>
    </row>
    <row r="24" spans="2:7">
      <c r="B24" s="27" t="s">
        <v>72</v>
      </c>
      <c r="C24" s="155"/>
      <c r="D24" s="155"/>
      <c r="E24" s="155"/>
      <c r="F24" s="155"/>
      <c r="G24" s="155"/>
    </row>
    <row r="25" spans="2:8">
      <c r="B25" s="167"/>
      <c r="C25" s="155"/>
      <c r="D25" s="155"/>
      <c r="E25" s="155"/>
      <c r="F25" s="155"/>
      <c r="G25" s="155"/>
      <c r="H25" s="168"/>
    </row>
    <row r="26" spans="3:7">
      <c r="C26" s="155"/>
      <c r="D26" s="155"/>
      <c r="E26" s="155"/>
      <c r="F26" s="155"/>
      <c r="G26" s="155"/>
    </row>
    <row r="27" spans="3:7">
      <c r="C27" s="155"/>
      <c r="D27" s="155"/>
      <c r="E27" s="155"/>
      <c r="F27" s="155"/>
      <c r="G27" s="155"/>
    </row>
    <row r="28" spans="3:7">
      <c r="C28" s="155"/>
      <c r="D28" s="155"/>
      <c r="E28" s="155"/>
      <c r="F28" s="155"/>
      <c r="G28" s="155"/>
    </row>
    <row r="29" spans="3:7">
      <c r="C29" s="155"/>
      <c r="D29" s="155"/>
      <c r="E29" s="155"/>
      <c r="F29" s="155"/>
      <c r="G29" s="155"/>
    </row>
    <row r="30" spans="3:7">
      <c r="C30" s="155"/>
      <c r="D30" s="155"/>
      <c r="E30" s="155"/>
      <c r="F30" s="155"/>
      <c r="G30" s="155"/>
    </row>
    <row r="31" spans="3:7">
      <c r="C31" s="155"/>
      <c r="D31" s="155"/>
      <c r="E31" s="155"/>
      <c r="F31" s="155"/>
      <c r="G31" s="155"/>
    </row>
    <row r="32" spans="3:7">
      <c r="C32" s="155"/>
      <c r="D32" s="155"/>
      <c r="E32" s="155"/>
      <c r="F32" s="155"/>
      <c r="G32" s="155"/>
    </row>
    <row r="33" spans="3:7">
      <c r="C33" s="155"/>
      <c r="D33" s="155"/>
      <c r="E33" s="155"/>
      <c r="F33" s="155"/>
      <c r="G33" s="155"/>
    </row>
    <row r="34" spans="3:7">
      <c r="C34" s="155"/>
      <c r="D34" s="155"/>
      <c r="E34" s="155"/>
      <c r="F34" s="155"/>
      <c r="G34" s="155"/>
    </row>
    <row r="35" spans="3:7">
      <c r="C35" s="155"/>
      <c r="D35" s="155"/>
      <c r="E35" s="155"/>
      <c r="F35" s="155"/>
      <c r="G35" s="155"/>
    </row>
    <row r="36" spans="3:7">
      <c r="C36" s="155"/>
      <c r="D36" s="155"/>
      <c r="E36" s="155"/>
      <c r="F36" s="155"/>
      <c r="G36" s="155"/>
    </row>
    <row r="37" spans="3:7">
      <c r="C37" s="155"/>
      <c r="D37" s="155"/>
      <c r="E37" s="155"/>
      <c r="F37" s="155"/>
      <c r="G37" s="155"/>
    </row>
    <row r="38" spans="3:7">
      <c r="C38" s="155"/>
      <c r="D38" s="155"/>
      <c r="E38" s="155"/>
      <c r="F38" s="155"/>
      <c r="G38" s="155"/>
    </row>
    <row r="39" spans="3:7">
      <c r="C39" s="169"/>
      <c r="D39" s="169"/>
      <c r="E39" s="169"/>
      <c r="F39" s="169"/>
      <c r="G39" s="169"/>
    </row>
    <row r="40" spans="3:7">
      <c r="C40" s="169"/>
      <c r="D40" s="169"/>
      <c r="E40" s="169"/>
      <c r="F40" s="169"/>
      <c r="G40" s="169"/>
    </row>
    <row r="41" spans="3:7">
      <c r="C41" s="169"/>
      <c r="D41" s="169"/>
      <c r="E41" s="169"/>
      <c r="F41" s="169"/>
      <c r="G41" s="169"/>
    </row>
  </sheetData>
  <mergeCells count="3">
    <mergeCell ref="C5:G5"/>
    <mergeCell ref="H5:H6"/>
    <mergeCell ref="I5:I6"/>
  </mergeCells>
  <pageMargins left="0.39" right="0.75" top="1" bottom="1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8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B20" sqref="B20"/>
    </sheetView>
  </sheetViews>
  <sheetFormatPr defaultColWidth="9" defaultRowHeight="12.75"/>
  <cols>
    <col min="1" max="1" width="7.71428571428571" customWidth="1"/>
    <col min="2" max="2" width="42.2857142857143" customWidth="1"/>
    <col min="3" max="3" width="12.8571428571429" customWidth="1"/>
    <col min="4" max="8" width="14" customWidth="1"/>
    <col min="9" max="9" width="60.4285714285714" customWidth="1"/>
    <col min="10" max="14" width="12.4285714285714" customWidth="1"/>
    <col min="15" max="17" width="11.2857142857143" customWidth="1"/>
    <col min="18" max="20" width="12.8571428571429" customWidth="1"/>
    <col min="21" max="21" width="69.5714285714286" customWidth="1"/>
  </cols>
  <sheetData>
    <row r="1" spans="1:1">
      <c r="A1" s="90" t="s">
        <v>103</v>
      </c>
    </row>
    <row r="2" spans="1:1">
      <c r="A2" s="90" t="s">
        <v>104</v>
      </c>
    </row>
    <row r="3" spans="1:1">
      <c r="A3" s="91" t="s">
        <v>23</v>
      </c>
    </row>
    <row r="4" ht="13.5" spans="2:21">
      <c r="B4" s="91"/>
      <c r="C4" s="91"/>
      <c r="D4" s="91"/>
      <c r="E4" s="91"/>
      <c r="F4" s="91"/>
      <c r="G4" s="91"/>
      <c r="H4" s="91"/>
      <c r="I4" s="144" t="s">
        <v>24</v>
      </c>
      <c r="J4" s="91"/>
      <c r="K4" s="91"/>
      <c r="L4" s="91"/>
      <c r="M4" s="91"/>
      <c r="N4" s="91"/>
      <c r="U4" s="89" t="s">
        <v>105</v>
      </c>
    </row>
    <row r="5" spans="1:9">
      <c r="A5" s="122" t="s">
        <v>106</v>
      </c>
      <c r="B5" s="123"/>
      <c r="C5" s="124" t="s">
        <v>27</v>
      </c>
      <c r="D5" s="124"/>
      <c r="E5" s="124"/>
      <c r="F5" s="124"/>
      <c r="G5" s="124"/>
      <c r="H5" s="124"/>
      <c r="I5" s="125" t="s">
        <v>107</v>
      </c>
    </row>
    <row r="6" spans="1:9">
      <c r="A6" s="126"/>
      <c r="B6" s="127"/>
      <c r="C6" s="128">
        <v>2018</v>
      </c>
      <c r="D6" s="128">
        <v>2019</v>
      </c>
      <c r="E6" s="128">
        <v>2020</v>
      </c>
      <c r="F6" s="128">
        <v>2021</v>
      </c>
      <c r="G6" s="128">
        <v>2022</v>
      </c>
      <c r="H6" s="128" t="s">
        <v>30</v>
      </c>
      <c r="I6" s="129"/>
    </row>
    <row r="7" spans="1:9">
      <c r="A7" s="100" t="s">
        <v>108</v>
      </c>
      <c r="B7" s="101" t="s">
        <v>109</v>
      </c>
      <c r="C7" s="139">
        <v>361081.372375266</v>
      </c>
      <c r="D7" s="140">
        <v>375725.155963961</v>
      </c>
      <c r="E7" s="139">
        <v>399649.631453085</v>
      </c>
      <c r="F7" s="140">
        <v>422715.873466934</v>
      </c>
      <c r="G7" s="140">
        <v>485539.484658414</v>
      </c>
      <c r="H7" s="140">
        <v>533210.818533464</v>
      </c>
      <c r="I7" s="103" t="s">
        <v>110</v>
      </c>
    </row>
    <row r="8" spans="1:9">
      <c r="A8" s="100" t="s">
        <v>111</v>
      </c>
      <c r="B8" s="101" t="s">
        <v>112</v>
      </c>
      <c r="C8" s="139">
        <v>37240.2800710974</v>
      </c>
      <c r="D8" s="140">
        <v>37864.4720431092</v>
      </c>
      <c r="E8" s="139">
        <v>40240.0757989127</v>
      </c>
      <c r="F8" s="140">
        <v>42004.3620249109</v>
      </c>
      <c r="G8" s="140">
        <v>45896.9213013305</v>
      </c>
      <c r="H8" s="140">
        <v>47954.5522277912</v>
      </c>
      <c r="I8" s="103" t="s">
        <v>113</v>
      </c>
    </row>
    <row r="9" spans="1:9">
      <c r="A9" s="100" t="s">
        <v>114</v>
      </c>
      <c r="B9" s="101" t="s">
        <v>115</v>
      </c>
      <c r="C9" s="139">
        <v>37121.6661390939</v>
      </c>
      <c r="D9" s="140">
        <v>38386.7213824773</v>
      </c>
      <c r="E9" s="139">
        <v>37529.1954928979</v>
      </c>
      <c r="F9" s="140">
        <v>38630.2469931132</v>
      </c>
      <c r="G9" s="140">
        <v>41212.3303089579</v>
      </c>
      <c r="H9" s="140">
        <v>43238.6263961937</v>
      </c>
      <c r="I9" s="103" t="s">
        <v>116</v>
      </c>
    </row>
    <row r="10" spans="1:9">
      <c r="A10" s="100" t="s">
        <v>117</v>
      </c>
      <c r="B10" s="101" t="s">
        <v>118</v>
      </c>
      <c r="C10" s="139">
        <v>166938.647949803</v>
      </c>
      <c r="D10" s="140">
        <v>173589.14721847</v>
      </c>
      <c r="E10" s="139">
        <v>180313.19093377</v>
      </c>
      <c r="F10" s="140">
        <v>188444.847785988</v>
      </c>
      <c r="G10" s="140">
        <v>197646.094587964</v>
      </c>
      <c r="H10" s="140">
        <v>203103.87854857</v>
      </c>
      <c r="I10" s="103" t="s">
        <v>119</v>
      </c>
    </row>
    <row r="11" spans="1:9">
      <c r="A11" s="100" t="s">
        <v>120</v>
      </c>
      <c r="B11" s="101" t="s">
        <v>121</v>
      </c>
      <c r="C11" s="139">
        <v>142889.263033999</v>
      </c>
      <c r="D11" s="140">
        <v>144968.200357144</v>
      </c>
      <c r="E11" s="139">
        <v>148164.598136501</v>
      </c>
      <c r="F11" s="140">
        <v>153558.173384963</v>
      </c>
      <c r="G11" s="140">
        <v>159410.320050563</v>
      </c>
      <c r="H11" s="140">
        <v>167159.855203386</v>
      </c>
      <c r="I11" s="103" t="s">
        <v>122</v>
      </c>
    </row>
    <row r="12" spans="1:9">
      <c r="A12" s="100" t="s">
        <v>123</v>
      </c>
      <c r="B12" s="101" t="s">
        <v>124</v>
      </c>
      <c r="C12" s="139">
        <v>55400.5685808571</v>
      </c>
      <c r="D12" s="140">
        <v>60090.2159838721</v>
      </c>
      <c r="E12" s="139">
        <v>68053.1257478656</v>
      </c>
      <c r="F12" s="140">
        <v>73687.0090071391</v>
      </c>
      <c r="G12" s="140">
        <v>78311.5996197635</v>
      </c>
      <c r="H12" s="140">
        <v>84764.8317319302</v>
      </c>
      <c r="I12" s="103" t="s">
        <v>125</v>
      </c>
    </row>
    <row r="13" spans="1:9">
      <c r="A13" s="100" t="s">
        <v>126</v>
      </c>
      <c r="B13" s="101" t="s">
        <v>127</v>
      </c>
      <c r="C13" s="139">
        <v>94008.2722508539</v>
      </c>
      <c r="D13" s="140">
        <v>95189.2119269228</v>
      </c>
      <c r="E13" s="139">
        <v>92480.4915547659</v>
      </c>
      <c r="F13" s="140">
        <v>102019.719711341</v>
      </c>
      <c r="G13" s="140">
        <v>114531.573359292</v>
      </c>
      <c r="H13" s="140">
        <v>115016.934714869</v>
      </c>
      <c r="I13" s="103" t="s">
        <v>127</v>
      </c>
    </row>
    <row r="14" spans="1:9">
      <c r="A14" s="100" t="s">
        <v>128</v>
      </c>
      <c r="B14" s="101" t="s">
        <v>129</v>
      </c>
      <c r="C14" s="139">
        <v>27731.5113953524</v>
      </c>
      <c r="D14" s="140">
        <v>29870.3295337916</v>
      </c>
      <c r="E14" s="139">
        <v>31428.6400460064</v>
      </c>
      <c r="F14" s="140">
        <v>32850.3707312138</v>
      </c>
      <c r="G14" s="140">
        <v>33851.567911191</v>
      </c>
      <c r="H14" s="140">
        <v>35150.3426539952</v>
      </c>
      <c r="I14" s="103" t="s">
        <v>130</v>
      </c>
    </row>
    <row r="15" spans="1:9">
      <c r="A15" s="100" t="s">
        <v>131</v>
      </c>
      <c r="B15" s="101" t="s">
        <v>132</v>
      </c>
      <c r="C15" s="139">
        <v>169660.542169925</v>
      </c>
      <c r="D15" s="140">
        <v>182060.339286573</v>
      </c>
      <c r="E15" s="139">
        <v>87190.7848307657</v>
      </c>
      <c r="F15" s="140">
        <v>120077.95289183</v>
      </c>
      <c r="G15" s="140">
        <v>184266.185102806</v>
      </c>
      <c r="H15" s="140">
        <v>230965.357308579</v>
      </c>
      <c r="I15" s="103" t="s">
        <v>133</v>
      </c>
    </row>
    <row r="16" spans="1:9">
      <c r="A16" s="100" t="s">
        <v>134</v>
      </c>
      <c r="B16" s="101" t="s">
        <v>135</v>
      </c>
      <c r="C16" s="139">
        <v>19840.0748214467</v>
      </c>
      <c r="D16" s="140">
        <v>20959.8838857109</v>
      </c>
      <c r="E16" s="139">
        <v>22399.8150546869</v>
      </c>
      <c r="F16" s="140">
        <v>23677.3807100173</v>
      </c>
      <c r="G16" s="140">
        <v>29590.2674469943</v>
      </c>
      <c r="H16" s="140">
        <v>32453.3954197251</v>
      </c>
      <c r="I16" s="103" t="s">
        <v>136</v>
      </c>
    </row>
    <row r="17" spans="1:9">
      <c r="A17" s="100" t="s">
        <v>137</v>
      </c>
      <c r="B17" s="101" t="s">
        <v>138</v>
      </c>
      <c r="C17" s="139">
        <v>53042.5483589257</v>
      </c>
      <c r="D17" s="140">
        <v>60770.4494764787</v>
      </c>
      <c r="E17" s="139">
        <v>51957.4370749344</v>
      </c>
      <c r="F17" s="140">
        <v>58435.3776762166</v>
      </c>
      <c r="G17" s="140">
        <v>73761.0550857972</v>
      </c>
      <c r="H17" s="140">
        <v>80868.6635864041</v>
      </c>
      <c r="I17" s="103" t="s">
        <v>139</v>
      </c>
    </row>
    <row r="18" spans="1:9">
      <c r="A18" s="100" t="s">
        <v>140</v>
      </c>
      <c r="B18" s="101" t="s">
        <v>141</v>
      </c>
      <c r="C18" s="139">
        <v>57285.389845991</v>
      </c>
      <c r="D18" s="140">
        <v>58501.791351489</v>
      </c>
      <c r="E18" s="139">
        <v>60770.1965358086</v>
      </c>
      <c r="F18" s="140">
        <v>65577.1348063329</v>
      </c>
      <c r="G18" s="140">
        <v>71986.4040269279</v>
      </c>
      <c r="H18" s="140">
        <v>76540.1585820046</v>
      </c>
      <c r="I18" s="103" t="s">
        <v>142</v>
      </c>
    </row>
    <row r="19" spans="1:9">
      <c r="A19" s="131" t="s">
        <v>143</v>
      </c>
      <c r="B19" s="132"/>
      <c r="C19" s="141">
        <v>1222240.13699261</v>
      </c>
      <c r="D19" s="142">
        <v>1277975.91841</v>
      </c>
      <c r="E19" s="142">
        <v>1220177.18266</v>
      </c>
      <c r="F19" s="142">
        <v>1321678.44919</v>
      </c>
      <c r="G19" s="142">
        <v>1516003.80346</v>
      </c>
      <c r="H19" s="142">
        <v>1650427.41490691</v>
      </c>
      <c r="I19" s="134" t="s">
        <v>144</v>
      </c>
    </row>
    <row r="20" spans="2:14">
      <c r="B20" s="27" t="s">
        <v>72</v>
      </c>
      <c r="C20" s="143"/>
      <c r="D20" s="143"/>
      <c r="E20" s="143"/>
      <c r="F20" s="143"/>
      <c r="G20" s="143"/>
      <c r="H20" s="143"/>
      <c r="I20" s="2"/>
      <c r="J20" s="2"/>
      <c r="K20" s="2"/>
      <c r="L20" s="2"/>
      <c r="M20" s="2"/>
      <c r="N20" s="2"/>
    </row>
    <row r="21" spans="4:8">
      <c r="D21" s="108"/>
      <c r="E21" s="108"/>
      <c r="F21" s="108"/>
      <c r="G21" s="108"/>
      <c r="H21" s="108"/>
    </row>
    <row r="22" spans="4:8">
      <c r="D22" s="108"/>
      <c r="E22" s="108"/>
      <c r="F22" s="108"/>
      <c r="G22" s="108"/>
      <c r="H22" s="108"/>
    </row>
    <row r="23" spans="2:14">
      <c r="B23" s="113"/>
      <c r="C23" s="113"/>
      <c r="D23" s="108"/>
      <c r="E23" s="108"/>
      <c r="F23" s="108"/>
      <c r="G23" s="108"/>
      <c r="H23" s="108"/>
      <c r="I23" s="113"/>
      <c r="J23" s="113"/>
      <c r="K23" s="113"/>
      <c r="L23" s="113"/>
      <c r="M23" s="113"/>
      <c r="N23" s="113"/>
    </row>
    <row r="24" spans="4:8">
      <c r="D24" s="108"/>
      <c r="E24" s="108"/>
      <c r="F24" s="108"/>
      <c r="G24" s="108"/>
      <c r="H24" s="108"/>
    </row>
    <row r="25" spans="4:8">
      <c r="D25" s="108"/>
      <c r="E25" s="108"/>
      <c r="F25" s="108"/>
      <c r="G25" s="108"/>
      <c r="H25" s="108"/>
    </row>
    <row r="26" spans="4:8">
      <c r="D26" s="108"/>
      <c r="E26" s="108"/>
      <c r="F26" s="108"/>
      <c r="G26" s="108"/>
      <c r="H26" s="108"/>
    </row>
    <row r="27" spans="4:8">
      <c r="D27" s="108"/>
      <c r="E27" s="108"/>
      <c r="F27" s="108"/>
      <c r="G27" s="108"/>
      <c r="H27" s="108"/>
    </row>
    <row r="28" spans="4:8">
      <c r="D28" s="108"/>
      <c r="E28" s="108"/>
      <c r="F28" s="108"/>
      <c r="G28" s="108"/>
      <c r="H28" s="108"/>
    </row>
    <row r="29" spans="4:8">
      <c r="D29" s="108"/>
      <c r="E29" s="108"/>
      <c r="F29" s="108"/>
      <c r="G29" s="108"/>
      <c r="H29" s="108"/>
    </row>
    <row r="30" spans="4:8">
      <c r="D30" s="108"/>
      <c r="E30" s="108"/>
      <c r="F30" s="108"/>
      <c r="G30" s="108"/>
      <c r="H30" s="108"/>
    </row>
    <row r="31" spans="4:8">
      <c r="D31" s="108"/>
      <c r="E31" s="108"/>
      <c r="F31" s="108"/>
      <c r="G31" s="108"/>
      <c r="H31" s="108"/>
    </row>
    <row r="32" spans="4:8">
      <c r="D32" s="108"/>
      <c r="E32" s="108"/>
      <c r="F32" s="108"/>
      <c r="G32" s="108"/>
      <c r="H32" s="108"/>
    </row>
    <row r="33" spans="4:8">
      <c r="D33" s="108"/>
      <c r="E33" s="108"/>
      <c r="F33" s="108"/>
      <c r="G33" s="108"/>
      <c r="H33" s="108"/>
    </row>
    <row r="34" spans="4:8">
      <c r="D34" s="108"/>
      <c r="E34" s="108"/>
      <c r="F34" s="108"/>
      <c r="G34" s="108"/>
      <c r="H34" s="108"/>
    </row>
    <row r="35" spans="4:8">
      <c r="D35" s="108"/>
      <c r="E35" s="108"/>
      <c r="F35" s="108"/>
      <c r="G35" s="108"/>
      <c r="H35" s="108"/>
    </row>
    <row r="36" spans="4:8">
      <c r="D36" s="108"/>
      <c r="E36" s="108"/>
      <c r="F36" s="108"/>
      <c r="G36" s="108"/>
      <c r="H36" s="108"/>
    </row>
    <row r="37" spans="4:8">
      <c r="D37" s="108"/>
      <c r="E37" s="108"/>
      <c r="F37" s="108"/>
      <c r="G37" s="108"/>
      <c r="H37" s="108"/>
    </row>
    <row r="38" spans="4:8">
      <c r="D38" s="108"/>
      <c r="E38" s="108"/>
      <c r="F38" s="108"/>
      <c r="G38" s="108"/>
      <c r="H38" s="108"/>
    </row>
  </sheetData>
  <mergeCells count="4">
    <mergeCell ref="C5:H5"/>
    <mergeCell ref="A19:B19"/>
    <mergeCell ref="I5:I6"/>
    <mergeCell ref="A5:B6"/>
  </mergeCells>
  <pageMargins left="0.33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Kapaku</vt:lpstr>
      <vt:lpstr>Permbajtja</vt:lpstr>
      <vt:lpstr>Tab_1</vt:lpstr>
      <vt:lpstr>Tab_2</vt:lpstr>
      <vt:lpstr>Tab_3</vt:lpstr>
      <vt:lpstr>Tab_4</vt:lpstr>
      <vt:lpstr>Tab_5</vt:lpstr>
      <vt:lpstr>Tab_6</vt:lpstr>
      <vt:lpstr>Tab_8</vt:lpstr>
      <vt:lpstr>Tab_9</vt:lpstr>
      <vt:lpstr>Tab_10</vt:lpstr>
      <vt:lpstr>Tab_11</vt:lpstr>
      <vt:lpstr>Tab_13</vt:lpstr>
      <vt:lpstr>Tab_14</vt:lpstr>
      <vt:lpstr>Tab_15</vt:lpstr>
      <vt:lpstr>Tab_16</vt:lpstr>
      <vt:lpstr>Tab_17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inselse</dc:creator>
  <cp:lastModifiedBy>aspartaku</cp:lastModifiedBy>
  <dcterms:created xsi:type="dcterms:W3CDTF">2010-06-22T12:01:00Z</dcterms:created>
  <cp:lastPrinted>2023-03-29T11:56:00Z</cp:lastPrinted>
  <dcterms:modified xsi:type="dcterms:W3CDTF">2024-09-27T16:04:09Z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B598765552014CDAAF4C02641301262A_13</vt:lpwstr>
  </property>
  <property fmtid="{D5CDD505-2E9C-101B-9397-08002B2CF9AE}" pid="3" name="KSOProductBuildVer">
    <vt:lpwstr>2057-12.2.0.18545</vt:lpwstr>
  </property>
</Properties>
</file>